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ssion Control" sheetId="1" state="visible" r:id="rId3"/>
    <sheet name="Team Roles &amp; Tasks" sheetId="2" state="visible" r:id="rId4"/>
    <sheet name="B2C — 4 Segments" sheetId="3" state="visible" r:id="rId5"/>
    <sheet name="B2B — Schools &amp; Corporate" sheetId="4" state="visible" r:id="rId6"/>
    <sheet name="Total Budget" sheetId="5" state="visible" r:id="rId7"/>
    <sheet name="Content Calendar" sheetId="6" state="visible" r:id="rId8"/>
    <sheet name="In-Venue Upsell" sheetId="7" state="visible" r:id="rId9"/>
    <sheet name="B2B Pipeline Tracker" sheetId="8" state="visible" r:id="rId10"/>
    <sheet name="Daily Revenue Tracker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<sst xmlns="http://schemas.openxmlformats.org/spreadsheetml/2006/main" count="943" uniqueCount="657">
  <si>
    <t xml:space="preserve">IMMERSIA XR — MASTER EXECUTION PLAN (WUKONG TEAM)</t>
  </si>
  <si>
    <t xml:space="preserve">Dead Target: £30,000/month | £1,000/day | 60 customers/day | B2C + B2B integrated</t>
  </si>
  <si>
    <t xml:space="preserve">DAILY REVENUE MODEL — HOW 60 CUSTOMERS = £1,000+/DAY</t>
  </si>
  <si>
    <t xml:space="preserve">Revenue Stream</t>
  </si>
  <si>
    <t xml:space="preserve">Type</t>
  </si>
  <si>
    <t xml:space="preserve">Daily customers</t>
  </si>
  <si>
    <t xml:space="preserve">Avg ticket</t>
  </si>
  <si>
    <t xml:space="preserve">Daily revenue</t>
  </si>
  <si>
    <t xml:space="preserve">Monthly revenue</t>
  </si>
  <si>
    <t xml:space="preserve">Owner</t>
  </si>
  <si>
    <t xml:space="preserve">Priority</t>
  </si>
  <si>
    <t xml:space="preserve">Notes</t>
  </si>
  <si>
    <t xml:space="preserve">Morning: Older women + mums</t>
  </si>
  <si>
    <t xml:space="preserve">B2C</t>
  </si>
  <si>
    <t xml:space="preserve">15</t>
  </si>
  <si>
    <t xml:space="preserve">£17</t>
  </si>
  <si>
    <t xml:space="preserve">£255</t>
  </si>
  <si>
    <t xml:space="preserve">£7,650</t>
  </si>
  <si>
    <t xml:space="preserve">Bajie</t>
  </si>
  <si>
    <t xml:space="preserve">HIGH</t>
  </si>
  <si>
    <t xml:space="preserve">Alice in Wonderland hero world. Weekday 10am–1pm. Concession £17. Low CPM targeting.</t>
  </si>
  <si>
    <t xml:space="preserve">Afternoon: Parents + kids after school</t>
  </si>
  <si>
    <t xml:space="preserve">20</t>
  </si>
  <si>
    <t xml:space="preserve">£340</t>
  </si>
  <si>
    <t xml:space="preserve">£10,200</t>
  </si>
  <si>
    <t xml:space="preserve">CRITICAL</t>
  </si>
  <si>
    <t xml:space="preserve">Journey to Earth + Alice + Aladdin. Family ticket £60. Highest volume slot.</t>
  </si>
  <si>
    <t xml:space="preserve">Evening: Young professionals + date night</t>
  </si>
  <si>
    <t xml:space="preserve">£18</t>
  </si>
  <si>
    <t xml:space="preserve">£270</t>
  </si>
  <si>
    <t xml:space="preserve">£8,100</t>
  </si>
  <si>
    <t xml:space="preserve">Aladdin + Tang Dynasty. Adults £18. Best UGC generators. Instagram-first.</t>
  </si>
  <si>
    <t xml:space="preserve">Birthday treats (all day, all slots)</t>
  </si>
  <si>
    <t xml:space="preserve">10</t>
  </si>
  <si>
    <t xml:space="preserve">£19</t>
  </si>
  <si>
    <t xml:space="preserve">£190</t>
  </si>
  <si>
    <t xml:space="preserve">£5,700</t>
  </si>
  <si>
    <t xml:space="preserve">Bajie + Guides</t>
  </si>
  <si>
    <t xml:space="preserve">Any world. Groups 4–10. Highest upsell rate (60%+). Birthday = easiest second world sell.</t>
  </si>
  <si>
    <t xml:space="preserve">Schools (B2B — weekday groups)</t>
  </si>
  <si>
    <t xml:space="preserve">B2B</t>
  </si>
  <si>
    <t xml:space="preserve">£360</t>
  </si>
  <si>
    <t xml:space="preserve">Bailong</t>
  </si>
  <si>
    <t xml:space="preserve">£18/pupil double world, £12 single. Min 18 paid. 1 free per 6. OpenClaw pipeline.</t>
  </si>
  <si>
    <t xml:space="preserve">Corporate team-building (B2B)</t>
  </si>
  <si>
    <t xml:space="preserve">5</t>
  </si>
  <si>
    <t xml:space="preserve">£27</t>
  </si>
  <si>
    <t xml:space="preserve">£135</t>
  </si>
  <si>
    <t xml:space="preserve">£4,050</t>
  </si>
  <si>
    <t xml:space="preserve">MEDIUM</t>
  </si>
  <si>
    <t xml:space="preserve">£25–30/person, min 20 people. Weekday afternoon dead zone. LinkedIn + one-pager outreach.</t>
  </si>
  <si>
    <t xml:space="preserve">In-venue upsell (2nd world, 30% of all)</t>
  </si>
  <si>
    <t xml:space="preserve">Upsell</t>
  </si>
  <si>
    <t xml:space="preserve">18 upsells</t>
  </si>
  <si>
    <t xml:space="preserve">£10</t>
  </si>
  <si>
    <t xml:space="preserve">£180</t>
  </si>
  <si>
    <t xml:space="preserve">£5,400</t>
  </si>
  <si>
    <t xml:space="preserve">All guides</t>
  </si>
  <si>
    <t xml:space="preserve">30% of 60 customers × £10. Every guide, every session. Covers discount drag.</t>
  </si>
  <si>
    <t xml:space="preserve">TOTAL</t>
  </si>
  <si>
    <t xml:space="preserve">83 touches</t>
  </si>
  <si>
    <t xml:space="preserve">blended ~£17.5</t>
  </si>
  <si>
    <t xml:space="preserve">£1,730/day peak</t>
  </si>
  <si>
    <t xml:space="preserve">£35,000+/month</t>
  </si>
  <si>
    <t xml:space="preserve">ALL</t>
  </si>
  <si>
    <t xml:space="preserve">DEAD</t>
  </si>
  <si>
    <t xml:space="preserve">£30K target hit. Upsell is the insurance policy against discount drag.</t>
  </si>
  <si>
    <t xml:space="preserve">THE THREE LAWS — NON-NEGOTIABLE FOR EVERY TEAM MEMBER</t>
  </si>
  <si>
    <t xml:space="preserve">Law 01</t>
  </si>
  <si>
    <t xml:space="preserve">The Reaction Is the Product</t>
  </si>
  <si>
    <t xml:space="preserve">The magic is NOT inside the headset. It is on people's faces when they take it off. Every ad, post, and content must show that moment. Never describe the technology.</t>
  </si>
  <si>
    <t xml:space="preserve">Law 02</t>
  </si>
  <si>
    <t xml:space="preserve">Volume Without Value Is Vanity</t>
  </si>
  <si>
    <t xml:space="preserve">60 customers at £14 avg = £840. Not enough. Every customer must be worth more via upsell (£10), review, referral, or return visit. Discount drives the door. Upsell pays the rent.</t>
  </si>
  <si>
    <t xml:space="preserve">Law 03</t>
  </si>
  <si>
    <t xml:space="preserve">Build the Chain, Not the Show</t>
  </si>
  <si>
    <t xml:space="preserve">Waterloo's value is the repeatable model — 100–150 sqm, any shopping centre, any UK city. Every decision must ask: does this help us scale to venue 2? Prove it here. Replicate everywhere.</t>
  </si>
  <si>
    <t xml:space="preserve">WUKONG TEAM — ROLES, DAILY TASKS &amp; KPIs (FULL B2C + B2B)</t>
  </si>
  <si>
    <t xml:space="preserve">Each member owns their lane completely. When in doubt, refer to your KPI column.</t>
  </si>
  <si>
    <t xml:space="preserve">Member</t>
  </si>
  <si>
    <t xml:space="preserve">Role</t>
  </si>
  <si>
    <t xml:space="preserve">Daily must-do (B2C)</t>
  </si>
  <si>
    <t xml:space="preserve">Daily must-do (B2B)</t>
  </si>
  <si>
    <t xml:space="preserve">Weekly tasks</t>
  </si>
  <si>
    <t xml:space="preserve">KPI owned</t>
  </si>
  <si>
    <t xml:space="preserve">Escalate to Wukong if...</t>
  </si>
  <si>
    <t xml:space="preserve">Wukong
(AI Chief)</t>
  </si>
  <si>
    <t xml:space="preserve">Strategy + orchestration.
Reviews all numbers.
Kills underperformers.
Reallocates budget.</t>
  </si>
  <si>
    <t xml:space="preserve">9am: Pull Fever revenue figure
Check all channel CPBs vs targets
Kill any ad set CPB &gt;£12
Brief team on pivots</t>
  </si>
  <si>
    <t xml:space="preserve">Review school pipeline progress
Check B2B revenue % of total
Flag if Groupon creeping above 15%</t>
  </si>
  <si>
    <t xml:space="preserve">Monday full channel review
Reallocate budget from underperformers
Update campaign overview with actuals
Decide next week's content priority</t>
  </si>
  <si>
    <t xml:space="preserve">Daily revenue vs £1,000
Blended CPB all channels
Weekly booking velocity
B2B revenue % of total</t>
  </si>
  <si>
    <t xml:space="preserve">Day heading under £600 by 2pm
Any channel CPB &gt;£15 for 3 days
Groupon &gt;20% of bookings
Discount code not converting</t>
  </si>
  <si>
    <t xml:space="preserve">Bajie
(Flow &amp; Content)</t>
  </si>
  <si>
    <t xml:space="preserve">Social content, TikTok,
Meta ad creatives.
Owns B2C volume funnel.
Time-slot content calendar.</t>
  </si>
  <si>
    <t xml:space="preserve">MORNING post (10am): Grandparent/mum reaction. Alice in Wonderland. Hook: 'Never too old for Wonderland'
AFTERNOON post (2pm): Child reaction clip. Family ticket. Hook: 'She couldn't stop talking about it'
EVENING Story (6pm): Date night. Aladdin/Tang Dynasty. IG Story with Fever link
Check Meta CTRs — anything under 1% gets new creative today</t>
  </si>
  <si>
    <t xml:space="preserve">Monitor B2B school Facebook teacher ad (£100/mo)
Repost any school visit content from Bailong
Create 1x corporate LinkedIn post/week</t>
  </si>
  <si>
    <t xml:space="preserve">Sunday batch: prep 6 clips matching time-slot schedule
Identify best performing post → Spark it
DM 3 micro-creators for gifting
Birthday content: film any birthday group in lobby this week</t>
  </si>
  <si>
    <t xml:space="preserve">TikTok views/week (target 20K+)
Meta CTR (target &gt;1.5%)
IG Story link clicks
New followers/week</t>
  </si>
  <si>
    <t xml:space="preserve">TikTok hits 5K+ views → Spark immediately
Meta CTR drops below 1% for 3 days
No birthday content filmed this week
Evening creative not refreshed in 14 days</t>
  </si>
  <si>
    <t xml:space="preserve">Wujing
(Data &amp; Channels)</t>
  </si>
  <si>
    <t xml:space="preserve">Conversion tracking,
Google Ads, Fever listing,
email analytics.
Owns mid-funnel.</t>
  </si>
  <si>
    <t xml:space="preserve">Check Google Ads by segment: Morning/After-school/Evening/Birthday keyword groups
Fever: flag any sessions &lt;10 bookings in next 48hrs
Google Business: post update (3×/week min)
Email: check open rates on any live campaign</t>
  </si>
  <si>
    <t xml:space="preserve">Check school teacher Facebook ad performance
Monitor LinkedIn corporate one-pager traffic
TripAdvisor: respond to all new reviews</t>
  </si>
  <si>
    <t xml:space="preserve">Fever listing: refresh photos if any new world content available
Google Ads: adjust bids per segment performance
Email MailerLite: send scheduled sequence emails
Weekly segment CPB report to Wukong</t>
  </si>
  <si>
    <t xml:space="preserve">Google Ads CPC &lt;£1.00
Fever booking velocity
Email open rate &gt;30%
Segment CPB: Morning &lt;£8, Afternoon &lt;£7, Evening &lt;£9, Birthday &lt;£8</t>
  </si>
  <si>
    <t xml:space="preserve">Fever shows &lt;20 bookings for tomorrow (any slot)
Google CPCs spiking above £2
Email open rate drops below 20%
Morning slot empty 3 days running</t>
  </si>
  <si>
    <t xml:space="preserve">Bailong
(Ops &amp; B2B)</t>
  </si>
  <si>
    <t xml:space="preserve">School outreach,
corporate bookings,
in-venue upsell.
Owns B2B revenue lane.</t>
  </si>
  <si>
    <t xml:space="preserve">Send 50–100 school cold emails via OpenClaw/Gmail system
Brief every guide: '£10 second world — say it to every group, every session'
Record upsell count: how many said yes today?
Follow up any school or corporate enquiries received</t>
  </si>
  <si>
    <t xml:space="preserve">School pipeline: update tracking sheet (sent/opened/replied/booked/visited)
Corporate: follow up any LinkedIn enquiries
Invoice any confirmed school bookings (INV-2026-XXX)
Birthday groups: ask guide to note any birthday visits for follow-up review request</t>
  </si>
  <si>
    <t xml:space="preserve">Prepare teacher testimonial request emails for any school that has visited
Update GIAS pipeline: identify top 30 schools for next week
Corporate one-pager: send to any new LinkedIn connections
Monthly: review school booking calendar and flag gaps</t>
  </si>
  <si>
    <t xml:space="preserve">School emails sent/week (target 300–500)
School bookings/month (target 15 = £8,100)
In-venue upsell rate (target 30%+)
Corporate enquiries/month (target 4+)</t>
  </si>
  <si>
    <t xml:space="preserve">Upsell rate drops below 15% for 3 days — retrain guides immediately
A school books 50+ pupils — escalate to Ian for invoice
Corporate enquiry &gt;20 people — escalate to Ian
No school booking confirmed in 2 weeks</t>
  </si>
  <si>
    <t xml:space="preserve">Puti Laozu
(Advisor)</t>
  </si>
  <si>
    <t xml:space="preserve">Long-term strategy,
expansion pipeline,
risk flags.
GRO Retail pitch.
No daily execution.</t>
  </si>
  <si>
    <t xml:space="preserve">No daily tasks. Advisory only.</t>
  </si>
  <si>
    <t xml:space="preserve">Review weekly numbers: B2B % of revenue, full-price ticket %, repeat visitor rate
Flag discount creep: Groupon above 15% = red flag
GRO Retail pitch: review and update materials
Expansion pipeline: identify new shopping centre targets</t>
  </si>
  <si>
    <t xml:space="preserve">B2B revenue as % of total (target 35%+)
Full-price ticket % (target &gt;70%)
Groupon volume (must FALL over time)
Expansion pipeline: landlord contacts</t>
  </si>
  <si>
    <t xml:space="preserve">Groupon rises above 20% of bookings
Avg ticket drops below £15 for 3+ days
Expansion opportunity identified → brief Ian immediately
B2B revenue stalls below 20% for 4 weeks</t>
  </si>
  <si>
    <t xml:space="preserve">B2C CAMPAIGNS — 4 TIME-SLOT SEGMENTS (BAJIE OWNS THIS SHEET)</t>
  </si>
  <si>
    <t xml:space="preserve">Morning | After-School | Evening | Birthday Treat — each segment has its own targeting, copy, and budget</t>
  </si>
  <si>
    <t xml:space="preserve">Segment</t>
  </si>
  <si>
    <t xml:space="preserve">Time slot</t>
  </si>
  <si>
    <t xml:space="preserve">Platform</t>
  </si>
  <si>
    <t xml:space="preserve">Budget/mo</t>
  </si>
  <si>
    <t xml:space="preserve">Audience targeting</t>
  </si>
  <si>
    <t xml:space="preserve">Primary text / hook</t>
  </si>
  <si>
    <t xml:space="preserve">Headline</t>
  </si>
  <si>
    <t xml:space="preserve">CTA</t>
  </si>
  <si>
    <t xml:space="preserve">Key worlds</t>
  </si>
  <si>
    <t xml:space="preserve">Scheduling note</t>
  </si>
  <si>
    <t xml:space="preserve">MORNING
Older women + mums</t>
  </si>
  <si>
    <t xml:space="preserve">10am–1pm
Weekdays</t>
  </si>
  <si>
    <t xml:space="preserve">Meta (Facebook)</t>
  </si>
  <si>
    <t xml:space="preserve">£150</t>
  </si>
  <si>
    <t xml:space="preserve">Women 50–70, London +20mi
Interests: Alice in Wonderland, theatre, National Trust, museums, gardening
Age bracket: 50–75
Weekday morning ad delivery: 9am–12pm</t>
  </si>
  <si>
    <t xml:space="preserve">You're never too old for Wonderland.
Walk through Alice in Wonderland at London's XR Walking Theatre. Fully guided. No tech skills needed. Quiet weekday mornings at Waterloo.
⭐ 4.8 stars. Ages 3 to 93. Concession tickets from £17.</t>
  </si>
  <si>
    <t xml:space="preserve">Never Too Old For Wonderland</t>
  </si>
  <si>
    <t xml:space="preserve">Book Now</t>
  </si>
  <si>
    <t xml:space="preserve">Alice in Wonderland
(primary)
Moon Landing
(upsell)</t>
  </si>
  <si>
    <t xml:space="preserve">Run Mon–Fri only
Delivery: 9am–1pm
Pause Sat/Sun</t>
  </si>
  <si>
    <t xml:space="preserve">TikTok</t>
  </si>
  <si>
    <t xml:space="preserve">£50</t>
  </si>
  <si>
    <t xml:space="preserve">Ages 45–65, London
Interests: family, culture, experiences
Algorithm: slow emotional content</t>
  </si>
  <si>
    <t xml:space="preserve">Hook text overlay: 'Grandma said this was the best morning she'd had in London'
Clip: grandparent putting on headset → reaction → lobby smile
Caption: 'Quiet weekday mornings at Immersia XR, Waterloo. Concession tickets from £17. Link in bio.'</t>
  </si>
  <si>
    <t xml:space="preserve">N/A — TikTok caption</t>
  </si>
  <si>
    <t xml:space="preserve">Link in bio</t>
  </si>
  <si>
    <t xml:space="preserve">Alice in Wonderland</t>
  </si>
  <si>
    <t xml:space="preserve">Post 9–10am weekdays
Organic first — Spark if &gt;1K views in 48hrs</t>
  </si>
  <si>
    <t xml:space="preserve">Google Search</t>
  </si>
  <si>
    <t xml:space="preserve">£80</t>
  </si>
  <si>
    <t xml:space="preserve">Keywords:
• Alice in Wonderland experience London
• things to do London morning women
• immersive experience London seniors
• morning activities Waterloo London
• experience gift for mum London
• guided VR experience London older adults</t>
  </si>
  <si>
    <t xml:space="preserve">Headline 1: Alice in Wonderland — Waterloo
Headline 2: Fully Guided. No Tech Skills Needed.
Headline 3: 4.8 Stars | Concession from £17
Desc: Walk through Wonderland together. Quiet weekday mornings. 2 min from Waterloo Station.</t>
  </si>
  <si>
    <t xml:space="preserve">Alice in Wonderland — Waterloo</t>
  </si>
  <si>
    <t xml:space="preserve">Always on — morning slot
Bid higher Mon–Fri 9am–1pm
Max CPC: £1.20</t>
  </si>
  <si>
    <t xml:space="preserve">AFTER-SCHOOL
Parents + kids</t>
  </si>
  <si>
    <t xml:space="preserve">2pm–5pm
Weekdays + school holidays</t>
  </si>
  <si>
    <t xml:space="preserve">Meta (Facebook + Instagram)</t>
  </si>
  <si>
    <t xml:space="preserve">£200</t>
  </si>
  <si>
    <t xml:space="preserve">Parents 28–45 with children under 14
London +15mi
Interests: family activities, kids entertainment, school holidays, days out
Delivery: 2–6pm weekdays, all day school holidays</t>
  </si>
  <si>
    <t xml:space="preserve">She walked into Wonderland. We couldn't get her to leave.
6 guided story worlds at Waterloo. No tech skills. Ages 3+. The family afternoon they'll actually remember.
Family tickets from £60. Kids from £14.</t>
  </si>
  <si>
    <t xml:space="preserve">The Family Afternoon They'll Actually Remember</t>
  </si>
  <si>
    <t xml:space="preserve">Journey to Earth (#1)
Alice in Wonderland
Tales of Aladdin</t>
  </si>
  <si>
    <t xml:space="preserve">Weekday: 2–6pm delivery
School holidays: all day, increase budget +50%</t>
  </si>
  <si>
    <t xml:space="preserve">Ages 25–45, London
Interests: family, parenting, kids activities
Best format: child reaction clips — wide eyes, screaming, laughing</t>
  </si>
  <si>
    <t xml:space="preserve">Hook: 'POV: your kid just walked into Wonderland for the first time'
Clip: child removing headset — face of amazement. Cut to lobby. Parent watching.
Caption: '6 guided worlds at Waterloo. Family tickets from £60. The afternoon they'll never stop talking about.'</t>
  </si>
  <si>
    <t xml:space="preserve">Journey to Earth
Alice in Wonderland</t>
  </si>
  <si>
    <t xml:space="preserve">Post 2–3pm weekdays
School holiday: post daily, morning and afternoon</t>
  </si>
  <si>
    <t xml:space="preserve">Keywords:
• things to do with kids London afternoon
• after school activities London kids
• family activities Waterloo London
• immersive experience kids London
• Alice in Wonderland experience kids
• family day out London weekday
• best things to do with children London
• school holiday activities London</t>
  </si>
  <si>
    <t xml:space="preserve">Headline 1: Family Day Out — Waterloo London
Headline 2: 6 Worlds for Kids — Fully Guided
Headline 3: Family from £60 | Ages 3+
Desc: Walk through Alice in Wonderland, Moon Landing and more. No tech skills. 2 min from Waterloo. Book now.</t>
  </si>
  <si>
    <t xml:space="preserve">Family Day Out — Waterloo</t>
  </si>
  <si>
    <t xml:space="preserve">Always on
Increase bids during school holidays
Max CPC: £1.50</t>
  </si>
  <si>
    <t xml:space="preserve">EVENING
Young professionals + date night</t>
  </si>
  <si>
    <t xml:space="preserve">5pm–9pm
Weekdays</t>
  </si>
  <si>
    <t xml:space="preserve">Meta (Instagram primary)</t>
  </si>
  <si>
    <t xml:space="preserve">Ages 25–40, London +10mi (tight)
Interests: date ideas, restaurants, experiences, unusual things to do, evening activities
Delivery: 5–9pm. Instagram feed + Stories primary.</t>
  </si>
  <si>
    <t xml:space="preserve">Stop going to the same restaurants for date night.
Walk through 6 immersive story worlds together at London's XR Walking Theatre. The date you'll talk about all the way home.
Evening sessions. Adults from £18.</t>
  </si>
  <si>
    <t xml:space="preserve">The Date Night You Haven't Tried Yet</t>
  </si>
  <si>
    <t xml:space="preserve">Tales of Aladdin
(primary)
Eternal Tang Dynasty</t>
  </si>
  <si>
    <t xml:space="preserve">Weekday evenings only
Delivery: 5–9pm
Pause weekday mornings</t>
  </si>
  <si>
    <t xml:space="preserve">£60</t>
  </si>
  <si>
    <t xml:space="preserve">Ages 20–35, London
Interests: dating, London life, experiences
Best format: couple reacting together. Warm, not techy. Emotional togetherness.</t>
  </si>
  <si>
    <t xml:space="preserve">Hook: 'Stop going to the same restaurants for date night'
Clip: couple entering together → reacting inside → glowing in lobby
Caption: 'The date night nobody knows about yet. Evening sessions from 5pm at Waterloo. Adults from £18.'</t>
  </si>
  <si>
    <t xml:space="preserve">Tales of Aladdin
Eternal Tang Dynasty</t>
  </si>
  <si>
    <t xml:space="preserve">Post 5–7pm weekdays
Use trending romantic/ambient audio
Organic first — Spark if performing</t>
  </si>
  <si>
    <t xml:space="preserve">£100</t>
  </si>
  <si>
    <t xml:space="preserve">Keywords:
• date night ideas London
• unusual date ideas London
• things to do after work London
• evening activities London couples
• immersive experience London evening
• things to do Waterloo evening
• unique experience London young professionals</t>
  </si>
  <si>
    <t xml:space="preserve">Headline 1: Date Night at Immersia XR
Headline 2: 6 Worlds — Evening Sessions from 5pm
Headline 3: Waterloo | Adults from £18
Desc: Something genuinely different. Walk through Aladdin and Tang Dynasty together. Fully guided. Book now.</t>
  </si>
  <si>
    <t xml:space="preserve">Date Night at Immersia XR</t>
  </si>
  <si>
    <t xml:space="preserve">Weekday evenings
Bid higher 5–9pm
Max CPC: £1.20</t>
  </si>
  <si>
    <t xml:space="preserve">BIRTHDAY TREAT
Any age, any time</t>
  </si>
  <si>
    <t xml:space="preserve">All day
All days</t>
  </si>
  <si>
    <t xml:space="preserve">Two sub-audiences:
A) People with upcoming birthdays (Meta birthday behavioural targeting)
B) Friends/family of upcoming birthday (interest: birthday gifts, experience gifts)
London +20mi. All ages 25–65.</t>
  </si>
  <si>
    <t xml:space="preserve">Got a birthday coming up? Skip the dinner reservation.
Walk through 6 immersive story worlds together at Waterloo. The birthday treat they'll remember for years. Fully guided. Ages 3 to 93. From £14 per person.</t>
  </si>
  <si>
    <t xml:space="preserve">The Birthday They'll Never Forget</t>
  </si>
  <si>
    <t xml:space="preserve">Any world — let them choose
(upsell probability 60%+)</t>
  </si>
  <si>
    <t xml:space="preserve">Always on — all days
Boost spend in December + school holiday months
Use Meta birthday audience layer</t>
  </si>
  <si>
    <t xml:space="preserve">Ages 20–45, London
Birthday content performs well organically
Best format: birthday group in lobby after experience. Hook: 'Got a birthday coming up?'</t>
  </si>
  <si>
    <t xml:space="preserve">Hook: 'Got a birthday coming up? We just made it unforgettable'
Clip: birthday group celebrating in lobby, someone wearing birthday badge
Caption: 'The birthday treat they didn't know they wanted. 6 guided worlds at Waterloo. From £14. Link in bio.'</t>
  </si>
  <si>
    <t xml:space="preserve">Any world</t>
  </si>
  <si>
    <t xml:space="preserve">Post any time — birthday content is evergreen
Film every birthday group in lobby (ask permission)
Note: birthday content gets organic shares</t>
  </si>
  <si>
    <t xml:space="preserve">£70</t>
  </si>
  <si>
    <t xml:space="preserve">Keywords:
• birthday treat London
• birthday experience London
• birthday ideas London adults
• unique birthday gift experience London
• birthday activities kids London
• birthday treat mum London
• experience day out birthday London</t>
  </si>
  <si>
    <t xml:space="preserve">Headline 1: Birthday Treat — Immersia XR
Headline 2: 6 Immersive Worlds at Waterloo
Headline 3: Ages 3–93 | From £14/Person
Desc: The birthday treat they'll talk about for years. Fully guided. Walk through 6 story worlds together. Book via Fever.</t>
  </si>
  <si>
    <t xml:space="preserve">Birthday Treat — Immersia XR</t>
  </si>
  <si>
    <t xml:space="preserve">Any world
(match to birthday person's personality)</t>
  </si>
  <si>
    <t xml:space="preserve">Always on — high intent keywords
Max CPC: £1.30
Bid up Dec, Easter, summer</t>
  </si>
  <si>
    <t xml:space="preserve">B2C BUDGET SUMMARY BY SEGMENT</t>
  </si>
  <si>
    <t xml:space="preserve">Meta/mo</t>
  </si>
  <si>
    <t xml:space="preserve">TikTok/mo</t>
  </si>
  <si>
    <t xml:space="preserve">Google/mo</t>
  </si>
  <si>
    <t xml:space="preserve">Total/mo</t>
  </si>
  <si>
    <t xml:space="preserve">Daily customers target</t>
  </si>
  <si>
    <t xml:space="preserve">Target CPB</t>
  </si>
  <si>
    <t xml:space="preserve">Primary worlds</t>
  </si>
  <si>
    <t xml:space="preserve">Morning (older women + mums)</t>
  </si>
  <si>
    <t xml:space="preserve">15/day</t>
  </si>
  <si>
    <t xml:space="preserve">&lt;£8</t>
  </si>
  <si>
    <t xml:space="preserve">Alice in Wonderland → Moon Landing upsell</t>
  </si>
  <si>
    <t xml:space="preserve">After-School (parents + kids)</t>
  </si>
  <si>
    <t xml:space="preserve">20/day</t>
  </si>
  <si>
    <t xml:space="preserve">&lt;£7</t>
  </si>
  <si>
    <t xml:space="preserve">Journey to Earth, Alice, Aladdin</t>
  </si>
  <si>
    <t xml:space="preserve">Evening (date night + after work)</t>
  </si>
  <si>
    <t xml:space="preserve">&lt;£9</t>
  </si>
  <si>
    <t xml:space="preserve">Aladdin, Tang Dynasty</t>
  </si>
  <si>
    <t xml:space="preserve">Birthday Treat (all day)</t>
  </si>
  <si>
    <t xml:space="preserve">10/day</t>
  </si>
  <si>
    <t xml:space="preserve">Any world — highest upsell rate</t>
  </si>
  <si>
    <t xml:space="preserve">TOTAL B2C PAID MEDIA</t>
  </si>
  <si>
    <t xml:space="preserve">60/day (B2C alone)</t>
  </si>
  <si>
    <t xml:space="preserve">blended &lt;£8</t>
  </si>
  <si>
    <t xml:space="preserve">~155 bookings/month from paid alone at £8 CPB</t>
  </si>
  <si>
    <t xml:space="preserve">B2B CAMPAIGNS — SCHOOLS + CORPORATE (BAILONG OWNS THIS SHEET)</t>
  </si>
  <si>
    <t xml:space="preserve">Zero ad spend. Pure outreach. 15 school groups/month = £8,100. 4 corporate bookings = £2,000+</t>
  </si>
  <si>
    <t xml:space="preserve">CHANNEL 1 — SCHOOL TRIPS (WEEKDAY FILL, ZERO AD SPEND)</t>
  </si>
  <si>
    <t xml:space="preserve">Parameter</t>
  </si>
  <si>
    <t xml:space="preserve">Detail</t>
  </si>
  <si>
    <t xml:space="preserve">Target</t>
  </si>
  <si>
    <t xml:space="preserve">Tool</t>
  </si>
  <si>
    <t xml:space="preserve">Timeline</t>
  </si>
  <si>
    <t xml:space="preserve">Revenue impact</t>
  </si>
  <si>
    <t xml:space="preserve">Pricing</t>
  </si>
  <si>
    <t xml:space="preserve">Double world: £18/pupil
Single world: £12/pupil
1 free adult per 6 pupils
Min booking: 18 paid places
Invoice format: INV-2026-XXX</t>
  </si>
  <si>
    <t xml:space="preserve">15 groups/month</t>
  </si>
  <si>
    <t xml:space="preserve">Fever + Invoice</t>
  </si>
  <si>
    <t xml:space="preserve">Permanent</t>
  </si>
  <si>
    <t xml:space="preserve">15 × 30 pupils × £18 = £8,100/month</t>
  </si>
  <si>
    <t xml:space="preserve">Covers most of fixed costs (£8,234). This channel alone = break-even.</t>
  </si>
  <si>
    <t xml:space="preserve">Target schools</t>
  </si>
  <si>
    <t xml:space="preserve">Primary Schools (Years 3–6) within 30 min of Waterloo.
Priority postcodes: SE1, SE11, SE17, SW8, SW9, EC1
Source: GIAS CSV → OpenClaw enrichment → Gmail API</t>
  </si>
  <si>
    <t xml:space="preserve">300–500 emails/week</t>
  </si>
  <si>
    <t xml:space="preserve">OpenClaw Bot + Gmail API</t>
  </si>
  <si>
    <t xml:space="preserve">Week 1 onwards</t>
  </si>
  <si>
    <t xml:space="preserve">Each school = £540 avg revenue</t>
  </si>
  <si>
    <t xml:space="preserve">Start with 50/day, ramp to 200/day over 3 weeks. Stay within Gmail limits.</t>
  </si>
  <si>
    <t xml:space="preserve">Email sequence</t>
  </si>
  <si>
    <t xml:space="preserve">Email 1: Cold intro + school trip pack
Email 2 (Day 4): Follow-up if no reply
Email 3 (Day 10): Final — 'last dates before they go'
All sent via Gmail API automation</t>
  </si>
  <si>
    <t xml:space="preserve">5% booking rate</t>
  </si>
  <si>
    <t xml:space="preserve">Gmail API system + Google Sheets tracker</t>
  </si>
  <si>
    <t xml:space="preserve">Ongoing</t>
  </si>
  <si>
    <t xml:space="preserve">5% of 500 emails = 25 replies → 15 bookings</t>
  </si>
  <si>
    <t xml:space="preserve">Track: sent / opened / replied / call booked / visited / invoiced / testimonial</t>
  </si>
  <si>
    <t xml:space="preserve">Curriculum tie-in worlds</t>
  </si>
  <si>
    <t xml:space="preserve">Alice in Wonderland → English literature
Moon Landing → Science / space / STEM
Journey to the Earth → Geography / science
20,000 Leagues → Science / adventure literature
Tang Dynasty → History / world cultures
Aladdin → World cultures / PSHE</t>
  </si>
  <si>
    <t xml:space="preserve">Bailong + Wujing</t>
  </si>
  <si>
    <t xml:space="preserve">Use in all school emails</t>
  </si>
  <si>
    <t xml:space="preserve">Email copy</t>
  </si>
  <si>
    <t xml:space="preserve">Higher conversion when curriculum link is clear</t>
  </si>
  <si>
    <t xml:space="preserve">Teachers book on curriculum relevance, not just 'fun'. Always mention the subject tie-in first.</t>
  </si>
  <si>
    <t xml:space="preserve">School Facebook ad
(NEW — Bajie supports)</t>
  </si>
  <si>
    <t xml:space="preserve">Target: Teachers + school admin on Facebook
Audience: Job title 'teacher', 'head teacher', 'school coordinator' + London +15mi
Budget: £100/month
Copy: 'London's most unusual school trip. Walk through 6 immersive worlds at Waterloo. From £12/pupil.'
CTA: Learn More → school trip landing page</t>
  </si>
  <si>
    <t xml:space="preserve">Bajie (creates)
Bailong (follows up leads)</t>
  </si>
  <si>
    <t xml:space="preserve">5 inbound enquiries/month</t>
  </si>
  <si>
    <t xml:space="preserve">Meta Ads Manager</t>
  </si>
  <si>
    <t xml:space="preserve">Launch Week 1</t>
  </si>
  <si>
    <t xml:space="preserve">5 inbound + 15 cold email = 20 confirmed/month</t>
  </si>
  <si>
    <t xml:space="preserve">This is the only paid B2B channel. All others are zero-cost outreach.</t>
  </si>
  <si>
    <t xml:space="preserve">Teacher testimonials
(critical dependency)</t>
  </si>
  <si>
    <t xml:space="preserve">After every school visit, send testimonial request email.
Use in: cold email outreach, school Facebook ad, school trip landing page.
'We need 3 testimonials before cold email converts well' — Puti Laozu flag.</t>
  </si>
  <si>
    <t xml:space="preserve">3 testimonials in Month 1</t>
  </si>
  <si>
    <t xml:space="preserve">Email template</t>
  </si>
  <si>
    <t xml:space="preserve">Month 1 priority</t>
  </si>
  <si>
    <t xml:space="preserve">Unlocks cold email conversion rate</t>
  </si>
  <si>
    <t xml:space="preserve">Without testimonials, cold email conversion is 2–3%. With 3 good ones, it rises to 5–7%.</t>
  </si>
  <si>
    <t xml:space="preserve">CHANNEL 2 — CORPORATE TEAM-BUILDING (WEEKDAY AFTERNOON DEAD ZONE)</t>
  </si>
  <si>
    <t xml:space="preserve">£25–30/person
Min 20 people
Private session: £600–900
Can run across 2–3 slots if group &gt;40</t>
  </si>
  <si>
    <t xml:space="preserve">4 bookings/month</t>
  </si>
  <si>
    <t xml:space="preserve">Invoice</t>
  </si>
  <si>
    <t xml:space="preserve">4 × £700 avg = £2,800/month</t>
  </si>
  <si>
    <t xml:space="preserve">Fill weekday 2–5pm dead zone. No extra staffing cost — sessions already running.</t>
  </si>
  <si>
    <t xml:space="preserve">Target companies</t>
  </si>
  <si>
    <t xml:space="preserve">Mid-size London companies (50–500 staff)
Priority: tech, media, finance, creative agencies within 20 min of Waterloo
Decision-maker: HR Manager, Office Manager, Team Lead</t>
  </si>
  <si>
    <t xml:space="preserve">10 LinkedIn DMs/week</t>
  </si>
  <si>
    <t xml:space="preserve">LinkedIn + one-pager PDF</t>
  </si>
  <si>
    <t xml:space="preserve">Each company = repeat bookings if experience is good</t>
  </si>
  <si>
    <t xml:space="preserve">One good corporate client can send 3–4 separate team groups over 6 months.</t>
  </si>
  <si>
    <t xml:space="preserve">One-pager product</t>
  </si>
  <si>
    <t xml:space="preserve">Title: 'London's most unusual team away day'
Contents: venue photos, 6 worlds description, pricing table, booking process, 4.8 star proof
Format: PDF, 1 page
CTA: email hello@immersiaxr.com or call direct</t>
  </si>
  <si>
    <t xml:space="preserve">Bailong creates
Ian reviews</t>
  </si>
  <si>
    <t xml:space="preserve">1 PDF, ready by end of Week 1</t>
  </si>
  <si>
    <t xml:space="preserve">Canva / PDF</t>
  </si>
  <si>
    <t xml:space="preserve">Week 1</t>
  </si>
  <si>
    <t xml:space="preserve">Enables cold outreach to convert</t>
  </si>
  <si>
    <t xml:space="preserve">Send as PDF attachment in LinkedIn DM. Keep the DM short — 2 sentences + PDF.</t>
  </si>
  <si>
    <t xml:space="preserve">LinkedIn DM script</t>
  </si>
  <si>
    <t xml:space="preserve">'Hi [Name] — I run Immersia XR, London's XR Walking Theatre at Waterloo (4.8 stars, 10,000+ visitors). We've just launched a corporate team-building package — walk through 6 immersive story worlds together, fully guided. I've attached a one-pager. Would this be useful for your team?' [attach PDF]</t>
  </si>
  <si>
    <t xml:space="preserve">10 DMs/week
= 4 replies
= 1–2 bookings</t>
  </si>
  <si>
    <t xml:space="preserve">LinkedIn</t>
  </si>
  <si>
    <t xml:space="preserve">Low time cost, high upside</t>
  </si>
  <si>
    <t xml:space="preserve">Never send more than 10 DMs/week on LinkedIn. Slow burn, not spam.</t>
  </si>
  <si>
    <t xml:space="preserve">Google Search — corporate
(NEW — Wujing manages)</t>
  </si>
  <si>
    <t xml:space="preserve">Keywords:
• corporate team building London
• team away day London unusual
• work social ideas London
• team experience London after work
Budget: £80/month
Max CPC: £2.00</t>
  </si>
  <si>
    <t xml:space="preserve">Wujing</t>
  </si>
  <si>
    <t xml:space="preserve">Google Ads</t>
  </si>
  <si>
    <t xml:space="preserve">Launch Week 2</t>
  </si>
  <si>
    <t xml:space="preserve">5 × £700 = £3,500 potential</t>
  </si>
  <si>
    <t xml:space="preserve">Corporate search intent is high quality. One converted lead pays for months of spend.</t>
  </si>
  <si>
    <t xml:space="preserve">B2B BUDGET SUMMARY</t>
  </si>
  <si>
    <t xml:space="preserve">Channel</t>
  </si>
  <si>
    <t xml:space="preserve">Ad spend/mo</t>
  </si>
  <si>
    <t xml:space="preserve">Outreach cost</t>
  </si>
  <si>
    <t xml:space="preserve">Revenue target/mo</t>
  </si>
  <si>
    <t xml:space="preserve">Bookings target/mo</t>
  </si>
  <si>
    <t xml:space="preserve">CPB (effective)</t>
  </si>
  <si>
    <t xml:space="preserve">School cold email (GIAS → OpenClaw)</t>
  </si>
  <si>
    <t xml:space="preserve">£0</t>
  </si>
  <si>
    <t xml:space="preserve">£0 (system built)</t>
  </si>
  <si>
    <t xml:space="preserve">15 groups</t>
  </si>
  <si>
    <t xml:space="preserve">£0 — pure margin</t>
  </si>
  <si>
    <t xml:space="preserve">School Facebook teacher ad (NEW)</t>
  </si>
  <si>
    <t xml:space="preserve">£2,700 (5 inbound)</t>
  </si>
  <si>
    <t xml:space="preserve">5 groups</t>
  </si>
  <si>
    <t xml:space="preserve">£20/group</t>
  </si>
  <si>
    <t xml:space="preserve">Bajie + Bailong</t>
  </si>
  <si>
    <t xml:space="preserve">Corporate LinkedIn outreach</t>
  </si>
  <si>
    <t xml:space="preserve">£2,800</t>
  </si>
  <si>
    <t xml:space="preserve">4 bookings</t>
  </si>
  <si>
    <t xml:space="preserve">Corporate Google Search (NEW)</t>
  </si>
  <si>
    <t xml:space="preserve">£3,500 potential</t>
  </si>
  <si>
    <t xml:space="preserve">5 enquiries</t>
  </si>
  <si>
    <t xml:space="preserve">£16/enquiry</t>
  </si>
  <si>
    <t xml:space="preserve">TOTAL B2B</t>
  </si>
  <si>
    <t xml:space="preserve">£180/mo paid</t>
  </si>
  <si>
    <t xml:space="preserve">£14,600+/month potential</t>
  </si>
  <si>
    <t xml:space="preserve">24+ group bookings</t>
  </si>
  <si>
    <t xml:space="preserve">Effectively £0 blended</t>
  </si>
  <si>
    <t xml:space="preserve">Bailong primary</t>
  </si>
  <si>
    <t xml:space="preserve">TOTAL INTEGRATED BUDGET — B2C + B2B COMBINED</t>
  </si>
  <si>
    <t xml:space="preserve">All channels. All segments. Reconciled against £30K/month dead target.</t>
  </si>
  <si>
    <t xml:space="preserve">Target bookings/mo</t>
  </si>
  <si>
    <t xml:space="preserve">Monthly revenue contribution</t>
  </si>
  <si>
    <t xml:space="preserve">Status</t>
  </si>
  <si>
    <t xml:space="preserve">Morning: older women + mums</t>
  </si>
  <si>
    <t xml:space="preserve">Meta + TikTok + Google</t>
  </si>
  <si>
    <t xml:space="preserve">£280</t>
  </si>
  <si>
    <t xml:space="preserve">35/mo</t>
  </si>
  <si>
    <t xml:space="preserve">£595/mo avg</t>
  </si>
  <si>
    <t xml:space="preserve">After-school: parents + kids</t>
  </si>
  <si>
    <t xml:space="preserve">£430</t>
  </si>
  <si>
    <t xml:space="preserve">60/mo</t>
  </si>
  <si>
    <t xml:space="preserve">£1,020/mo avg</t>
  </si>
  <si>
    <t xml:space="preserve">Evening: date night + after work</t>
  </si>
  <si>
    <t xml:space="preserve">£310</t>
  </si>
  <si>
    <t xml:space="preserve">£630/mo avg</t>
  </si>
  <si>
    <t xml:space="preserve">Birthday treat (all day)</t>
  </si>
  <si>
    <t xml:space="preserve">£220</t>
  </si>
  <si>
    <t xml:space="preserve">30/mo</t>
  </si>
  <si>
    <t xml:space="preserve">£570/mo avg</t>
  </si>
  <si>
    <t xml:space="preserve">B2C Retargeting (website visitors)</t>
  </si>
  <si>
    <t xml:space="preserve">Meta</t>
  </si>
  <si>
    <t xml:space="preserve">25/mo</t>
  </si>
  <si>
    <t xml:space="preserve">&lt;£6</t>
  </si>
  <si>
    <t xml:space="preserve">£450/mo avg</t>
  </si>
  <si>
    <t xml:space="preserve">B2C Conversion / Lookalike</t>
  </si>
  <si>
    <t xml:space="preserve">£350</t>
  </si>
  <si>
    <t xml:space="preserve">50/mo</t>
  </si>
  <si>
    <t xml:space="preserve">£900/mo avg</t>
  </si>
  <si>
    <t xml:space="preserve">Google Brand (defensive)</t>
  </si>
  <si>
    <t xml:space="preserve">Google</t>
  </si>
  <si>
    <t xml:space="preserve">20/mo</t>
  </si>
  <si>
    <t xml:space="preserve">&lt;£3</t>
  </si>
  <si>
    <t xml:space="preserve">£360/mo</t>
  </si>
  <si>
    <t xml:space="preserve">TikTok Spark Ads (organic winners)</t>
  </si>
  <si>
    <t xml:space="preserve">N/A</t>
  </si>
  <si>
    <t xml:space="preserve">Brand + awareness</t>
  </si>
  <si>
    <t xml:space="preserve">Creator gifting (10 creators)</t>
  </si>
  <si>
    <t xml:space="preserve">Earned</t>
  </si>
  <si>
    <t xml:space="preserve">£500 value</t>
  </si>
  <si>
    <t xml:space="preserve">Earned reach</t>
  </si>
  <si>
    <t xml:space="preserve">Brand + word of mouth</t>
  </si>
  <si>
    <t xml:space="preserve">School cold email (OpenClaw)</t>
  </si>
  <si>
    <t xml:space="preserve">Email</t>
  </si>
  <si>
    <t xml:space="preserve">15 groups = 450 pupils</t>
  </si>
  <si>
    <t xml:space="preserve">£8,100/mo</t>
  </si>
  <si>
    <t xml:space="preserve">School Facebook teacher ad</t>
  </si>
  <si>
    <t xml:space="preserve">5 groups = 150 pupils</t>
  </si>
  <si>
    <t xml:space="preserve">£2,700/mo</t>
  </si>
  <si>
    <t xml:space="preserve">£2,800/mo</t>
  </si>
  <si>
    <t xml:space="preserve">Corporate Google Search</t>
  </si>
  <si>
    <t xml:space="preserve">In-venue 2nd world upsell (30%)</t>
  </si>
  <si>
    <t xml:space="preserve">In-venue</t>
  </si>
  <si>
    <t xml:space="preserve">18 upsells/day = 540/mo</t>
  </si>
  <si>
    <t xml:space="preserve">£5,400/mo</t>
  </si>
  <si>
    <t xml:space="preserve">TOTAL PAID MEDIA SPEND</t>
  </si>
  <si>
    <t xml:space="preserve">B2C + B2B</t>
  </si>
  <si>
    <t xml:space="preserve">~£2,400–2,600/mo</t>
  </si>
  <si>
    <t xml:space="preserve">~280 bookings/mo paid</t>
  </si>
  <si>
    <t xml:space="preserve">£30,000+/month target</t>
  </si>
  <si>
    <t xml:space="preserve">CONTENT CALENDAR — TIME-SLOT AWARE (BAJIE OWNS THIS)</t>
  </si>
  <si>
    <t xml:space="preserve">Post the right content at the right time for the right audience. 6 posts/week minimum.</t>
  </si>
  <si>
    <t xml:space="preserve">Day</t>
  </si>
  <si>
    <t xml:space="preserve">Post time</t>
  </si>
  <si>
    <t xml:space="preserve">Segment target</t>
  </si>
  <si>
    <t xml:space="preserve">Content pillar</t>
  </si>
  <si>
    <t xml:space="preserve">Hook (first line)</t>
  </si>
  <si>
    <t xml:space="preserve">Caption direction</t>
  </si>
  <si>
    <t xml:space="preserve">Worlds featured</t>
  </si>
  <si>
    <t xml:space="preserve">Format</t>
  </si>
  <si>
    <t xml:space="preserve">Spark if &gt;1K?</t>
  </si>
  <si>
    <t xml:space="preserve">Monday</t>
  </si>
  <si>
    <t xml:space="preserve">9–10am</t>
  </si>
  <si>
    <t xml:space="preserve">TikTok + IG Reel</t>
  </si>
  <si>
    <t xml:space="preserve">MORNING — older women + mums</t>
  </si>
  <si>
    <t xml:space="preserve">Grandparent reaction</t>
  </si>
  <si>
    <t xml:space="preserve">Grandma said this was the best morning she'd had in London</t>
  </si>
  <si>
    <t xml:space="preserve">Slow, emotional. Grandparent putting on headset → reacting → lobby smile. Caption: quiet weekday mornings at Waterloo. Concession from £17.</t>
  </si>
  <si>
    <t xml:space="preserve">Reaction reel 25–30s</t>
  </si>
  <si>
    <t xml:space="preserve">YES — emotional content converts</t>
  </si>
  <si>
    <t xml:space="preserve">Tuesday</t>
  </si>
  <si>
    <t xml:space="preserve">2–3pm</t>
  </si>
  <si>
    <t xml:space="preserve">AFTER-SCHOOL — parents + kids</t>
  </si>
  <si>
    <t xml:space="preserve">Child reaction reel</t>
  </si>
  <si>
    <t xml:space="preserve">She walked into Wonderland and we couldn't get her to leave</t>
  </si>
  <si>
    <t xml:space="preserve">Child removing headset — wide eyes, amazement. Cut to parent watching. Caption: 6 worlds, family tickets from £60.</t>
  </si>
  <si>
    <t xml:space="preserve">Alice / Journey to Earth</t>
  </si>
  <si>
    <t xml:space="preserve">YES</t>
  </si>
  <si>
    <t xml:space="preserve">Wednesday</t>
  </si>
  <si>
    <t xml:space="preserve">6–7pm</t>
  </si>
  <si>
    <t xml:space="preserve">EVENING — date night</t>
  </si>
  <si>
    <t xml:space="preserve">Date night / couples</t>
  </si>
  <si>
    <t xml:space="preserve">Stop going to the same restaurants for date night</t>
  </si>
  <si>
    <t xml:space="preserve">Couple entering together → reacting → glowing in lobby. Warm, emotional. Adults from £18. Evening sessions.</t>
  </si>
  <si>
    <t xml:space="preserve">Aladdin / Tang Dynasty</t>
  </si>
  <si>
    <t xml:space="preserve">Couple reaction 20–25s</t>
  </si>
  <si>
    <t xml:space="preserve">Thursday</t>
  </si>
  <si>
    <t xml:space="preserve">All day</t>
  </si>
  <si>
    <t xml:space="preserve">IG Carousel</t>
  </si>
  <si>
    <t xml:space="preserve">BIRTHDAY — any age</t>
  </si>
  <si>
    <t xml:space="preserve">Birthday treat</t>
  </si>
  <si>
    <t xml:space="preserve">The birthday treat they didn't know they wanted</t>
  </si>
  <si>
    <t xml:space="preserve">5 slides: 1) reaction shot 2) world showcase 3) group in lobby 4) review quote 5) Book Now CTA. Any birthday content from this week.</t>
  </si>
  <si>
    <t xml:space="preserve">Carousel 5–6 slides</t>
  </si>
  <si>
    <t xml:space="preserve">NO — carousel rarely Sparks</t>
  </si>
  <si>
    <t xml:space="preserve">Friday</t>
  </si>
  <si>
    <t xml:space="preserve">AFTER-SCHOOL — school holidays / weekends</t>
  </si>
  <si>
    <t xml:space="preserve">3-generations format</t>
  </si>
  <si>
    <t xml:space="preserve">Three generations. One experience. Nobody expected this.</t>
  </si>
  <si>
    <t xml:space="preserve">Grandparent + parent + child. All three reacting. Caption: ages 3 to 93. Family tickets from £60.</t>
  </si>
  <si>
    <t xml:space="preserve">Alice / Aladdin</t>
  </si>
  <si>
    <t xml:space="preserve">3-gen reaction 25–30s</t>
  </si>
  <si>
    <t xml:space="preserve">YES — highest share rate</t>
  </si>
  <si>
    <t xml:space="preserve">Saturday</t>
  </si>
  <si>
    <t xml:space="preserve">11am</t>
  </si>
  <si>
    <t xml:space="preserve">IG Carousel + TikTok</t>
  </si>
  <si>
    <t xml:space="preserve">ALL — weekend families</t>
  </si>
  <si>
    <t xml:space="preserve">World showcase</t>
  </si>
  <si>
    <t xml:space="preserve">6 worlds. Which one are you walking through first?</t>
  </si>
  <si>
    <t xml:space="preserve">Quick cuts of all 6 worlds. Text overlay each world name. Caption: fully guided, all ages, 2 min from Waterloo. Book via link in bio.</t>
  </si>
  <si>
    <t xml:space="preserve">All 6 worlds</t>
  </si>
  <si>
    <t xml:space="preserve">Montage 25s / Carousel</t>
  </si>
  <si>
    <t xml:space="preserve">Sunday</t>
  </si>
  <si>
    <t xml:space="preserve">Batch prep</t>
  </si>
  <si>
    <t xml:space="preserve">All platforms</t>
  </si>
  <si>
    <t xml:space="preserve">Sunday prep session</t>
  </si>
  <si>
    <t xml:space="preserve">2-hour Sunday batch: select 6 clips, trim, add hooks, add end frames, caption, schedule.</t>
  </si>
  <si>
    <t xml:space="preserve">Select clips matching the week's content calendar. Check caption bank. Schedule Mon–Sat. Takes 2 hours total.</t>
  </si>
  <si>
    <t xml:space="preserve">Mix</t>
  </si>
  <si>
    <t xml:space="preserve">Behind scenes</t>
  </si>
  <si>
    <t xml:space="preserve">NO</t>
  </si>
  <si>
    <t xml:space="preserve">ANY DAY</t>
  </si>
  <si>
    <t xml:space="preserve">When filmed</t>
  </si>
  <si>
    <t xml:space="preserve">TikTok + IG</t>
  </si>
  <si>
    <t xml:space="preserve">BIRTHDAY — opportunistic</t>
  </si>
  <si>
    <t xml:space="preserve">Birthday group content</t>
  </si>
  <si>
    <t xml:space="preserve">Got a birthday coming up? We just made it unforgettable</t>
  </si>
  <si>
    <t xml:space="preserve">Film every birthday group in lobby (ask permission). Post within 24hrs. High shareability. Birthday person often reposts to their audience.</t>
  </si>
  <si>
    <t xml:space="preserve">Raw lobby clip</t>
  </si>
  <si>
    <t xml:space="preserve">IN-VENUE UPSELL SYSTEM — £5,400/MONTH | ALL GUIDES | NO EXCEPTIONS</t>
  </si>
  <si>
    <t xml:space="preserve">30% upsell rate × 60 customers × £10 = £5,400/month. This closes the discount gap. Track daily.</t>
  </si>
  <si>
    <t xml:space="preserve">THE SCRIPT — ONE SENTENCE, SAID TO EVERY GROUP, EVERY SESSION</t>
  </si>
  <si>
    <t xml:space="preserve">When to say it</t>
  </si>
  <si>
    <t xml:space="preserve">Exact words</t>
  </si>
  <si>
    <t xml:space="preserve">Tone</t>
  </si>
  <si>
    <t xml:space="preserve">Price</t>
  </si>
  <si>
    <t xml:space="preserve">What NOT to say</t>
  </si>
  <si>
    <t xml:space="preserve">Upsell world to offer</t>
  </si>
  <si>
    <t xml:space="preserve">Morning
(older women + mums)</t>
  </si>
  <si>
    <t xml:space="preserve">Immediately as headsets come off — the lobby glow moment (2–3 mins post-experience)</t>
  </si>
  <si>
    <t xml:space="preserve">"That was beautiful, wasn't it? If you'd like to carry on the adventure, the Moon Landing is next — it's quite different, much more epic. You can do it now for just £10 per person."</t>
  </si>
  <si>
    <t xml:space="preserve">Warm, gentle, unhurried. You're offering a gift. Let them respond. Don't fill the silence.</t>
  </si>
  <si>
    <t xml:space="preserve">£10/person
(with discount: check current code)</t>
  </si>
  <si>
    <t xml:space="preserve">Don't say 'Do you want to do another one?' (yes/no = mostly no). Don't say 'We also have...' (too salesy).</t>
  </si>
  <si>
    <t xml:space="preserve">Moon Landing
or 20,000 Leagues</t>
  </si>
  <si>
    <t xml:space="preserve">After-school
(parents + kids)</t>
  </si>
  <si>
    <t xml:space="preserve">The moment the child removes the headset and starts talking</t>
  </si>
  <si>
    <t xml:space="preserve">"Your little one looks like they loved it! If you want to try one more world, Journey to the Centre of the Earth is completely different — volcanoes, dinosaurs, underground adventure. Just £10 more per person."</t>
  </si>
  <si>
    <t xml:space="preserve">Upbeat, child-focused. Speak to the child's energy. The parent says yes because the child wants it.</t>
  </si>
  <si>
    <t xml:space="preserve">£10/person</t>
  </si>
  <si>
    <t xml:space="preserve">Don't ask the parent directly first. Address the child's excitement. The child does the selling for you.</t>
  </si>
  <si>
    <t xml:space="preserve">Journey to Earth
(most popular — easy sell)</t>
  </si>
  <si>
    <t xml:space="preserve">Evening
(date night / couples)</t>
  </si>
  <si>
    <t xml:space="preserve">As couple exits — lobby moment</t>
  </si>
  <si>
    <t xml:space="preserve">"If you enjoyed that, Tales of Aladdin is a completely different mood — warmer, more intimate. A lot of couples do both in one evening. It's £10 more per person."</t>
  </si>
  <si>
    <t xml:space="preserve">Cool, understated. Not pushy. Peer suggestion tone — 'a lot of couples do this.' Social proof built into the offer.</t>
  </si>
  <si>
    <t xml:space="preserve">Don't oversell. Evening guests are sophisticated. One sentence. If they say no, let it go gracefully.</t>
  </si>
  <si>
    <t xml:space="preserve">Aladdin → Tang Dynasty
or reverse</t>
  </si>
  <si>
    <t xml:space="preserve">Birthday group</t>
  </si>
  <si>
    <t xml:space="preserve">The moment the birthday person removes the headset — maximum emotional high</t>
  </si>
  <si>
    <t xml:space="preserve">"Happy birthday by the way! What a way to celebrate. If you want to make it even more special, we could do one more world as a birthday treat — £10 per person. Most birthday groups do two."</t>
  </si>
  <si>
    <t xml:space="preserve">Celebratory, warm. Acknowledge the birthday explicitly. Use 'birthday treat' framing — spending more feels right on a birthday.</t>
  </si>
  <si>
    <t xml:space="preserve">£10/person
(highest conversion — 60%+ expected)</t>
  </si>
  <si>
    <t xml:space="preserve">Never say 'Would you like to...' — offer it as the natural next thing for a birthday. 'Most birthday groups do two' is social proof.</t>
  </si>
  <si>
    <t xml:space="preserve">Any world — ask the birthday person which sounds most exciting</t>
  </si>
  <si>
    <t xml:space="preserve">School group</t>
  </si>
  <si>
    <t xml:space="preserve">As teachers accompany students out — before they leave</t>
  </si>
  <si>
    <t xml:space="preserve">"The students seemed to really enjoy that — especially [specific moment you observed]. Would you like to book a return visit? We can do double world for £18 per pupil and we hold dates for schools who've visited before."</t>
  </si>
  <si>
    <t xml:space="preserve">Professional, teacher-to-teacher. Reference something specific you observed. Makes it feel personal, not scripted.</t>
  </si>
  <si>
    <t xml:space="preserve">£18/pupil (double world)</t>
  </si>
  <si>
    <t xml:space="preserve">Don't offer a discount on the spot. School pricing is already set. Mention 'we hold dates for returning schools' — scarcity without pressure.</t>
  </si>
  <si>
    <t xml:space="preserve">Any world — match to their subject</t>
  </si>
  <si>
    <t xml:space="preserve">DAILY UPSELL TRACKER — WUKONG REVIEWS WEEKLY</t>
  </si>
  <si>
    <t xml:space="preserve">Date</t>
  </si>
  <si>
    <t xml:space="preserve">Sessions run</t>
  </si>
  <si>
    <t xml:space="preserve">Customers</t>
  </si>
  <si>
    <t xml:space="preserve">Upsells sold</t>
  </si>
  <si>
    <t xml:space="preserve">Upsell rate</t>
  </si>
  <si>
    <t xml:space="preserve">Upsell revenue (£)</t>
  </si>
  <si>
    <t xml:space="preserve">B2B PIPELINE TRACKER — SCHOOLS + CORPORATE (BAILONG UPDATES DAILY)</t>
  </si>
  <si>
    <t xml:space="preserve">Target: 15 school bookings/month + 4 corporate bookings/month = £10,900 B2B revenue</t>
  </si>
  <si>
    <t xml:space="preserve">SCHOOL PIPELINE</t>
  </si>
  <si>
    <t xml:space="preserve">School name</t>
  </si>
  <si>
    <t xml:space="preserve">Contact name</t>
  </si>
  <si>
    <t xml:space="preserve">Stage</t>
  </si>
  <si>
    <t xml:space="preserve">Date contacted</t>
  </si>
  <si>
    <t xml:space="preserve">Follow-up date</t>
  </si>
  <si>
    <t xml:space="preserve">Pupils (est.)</t>
  </si>
  <si>
    <t xml:space="preserve">Notes / outcome</t>
  </si>
  <si>
    <t xml:space="preserve">[School name]</t>
  </si>
  <si>
    <t xml:space="preserve">[Head teacher / year coordinator]</t>
  </si>
  <si>
    <t xml:space="preserve">[email]</t>
  </si>
  <si>
    <t xml:space="preserve">EMAILED</t>
  </si>
  <si>
    <t xml:space="preserve">16 Mar 2026</t>
  </si>
  <si>
    <t xml:space="preserve">23 Mar 2026</t>
  </si>
  <si>
    <t xml:space="preserve">30</t>
  </si>
  <si>
    <t xml:space="preserve">Intro email + school trip pack sent. Follow up if no reply in 7 days.</t>
  </si>
  <si>
    <t xml:space="preserve">[Contact]</t>
  </si>
  <si>
    <t xml:space="preserve">COLD</t>
  </si>
  <si>
    <t xml:space="preserve">—</t>
  </si>
  <si>
    <t xml:space="preserve">18 Mar 2026</t>
  </si>
  <si>
    <t xml:space="preserve">25</t>
  </si>
  <si>
    <t xml:space="preserve">Priority — close to venue. In GIAS list.</t>
  </si>
  <si>
    <t xml:space="preserve">28</t>
  </si>
  <si>
    <t xml:space="preserve">Lambeth primary. Walk-to distance from Waterloo.</t>
  </si>
  <si>
    <t xml:space="preserve">CORPORATE PIPELINE</t>
  </si>
  <si>
    <t xml:space="preserve">Company name</t>
  </si>
  <si>
    <t xml:space="preserve">Contact name / title</t>
  </si>
  <si>
    <t xml:space="preserve">Email / LinkedIn</t>
  </si>
  <si>
    <t xml:space="preserve">Group size (est.)</t>
  </si>
  <si>
    <t xml:space="preserve">[Company name]</t>
  </si>
  <si>
    <t xml:space="preserve">[HR Manager / Office Manager]</t>
  </si>
  <si>
    <t xml:space="preserve">[email / LinkedIn]</t>
  </si>
  <si>
    <t xml:space="preserve">20 Mar 2026</t>
  </si>
  <si>
    <t xml:space="preserve">20–30</t>
  </si>
  <si>
    <t xml:space="preserve">One-pager ready. LinkedIn DM scheduled.</t>
  </si>
  <si>
    <t xml:space="preserve">[LinkedIn]</t>
  </si>
  <si>
    <t xml:space="preserve">15–25</t>
  </si>
  <si>
    <t xml:space="preserve">Creative agency near Waterloo. Good fit.</t>
  </si>
  <si>
    <t xml:space="preserve">DAILY REVENUE TRACKER — £1,000/DAY DEAD TARGET (WUKONG FILLS THIS EVERY MORNING)</t>
  </si>
  <si>
    <t xml:space="preserve">Colour legend: Gold = weekend (higher target), Green = on track, Red = action needed today</t>
  </si>
  <si>
    <t xml:space="preserve">B2C customers</t>
  </si>
  <si>
    <t xml:space="preserve">B2B customers</t>
  </si>
  <si>
    <t xml:space="preserve">Total customers</t>
  </si>
  <si>
    <t xml:space="preserve">Avg ticket (£)</t>
  </si>
  <si>
    <t xml:space="preserve">Gross revenue</t>
  </si>
  <si>
    <t xml:space="preserve">Upsells (#)</t>
  </si>
  <si>
    <t xml:space="preserve">Upsell revenue</t>
  </si>
  <si>
    <t xml:space="preserve">Total revenue</t>
  </si>
  <si>
    <t xml:space="preserve">vs £1,000 target</t>
  </si>
  <si>
    <t xml:space="preserve">Channel notes</t>
  </si>
  <si>
    <t xml:space="preserve">17 Mar 2026</t>
  </si>
  <si>
    <t xml:space="preserve">19 Mar 2026</t>
  </si>
  <si>
    <t xml:space="preserve">21 Mar 2026</t>
  </si>
  <si>
    <t xml:space="preserve">22 Mar 2026</t>
  </si>
  <si>
    <t xml:space="preserve">24 Mar 2026</t>
  </si>
  <si>
    <t xml:space="preserve">25 Mar 2026</t>
  </si>
  <si>
    <t xml:space="preserve">26 Mar 2026</t>
  </si>
  <si>
    <t xml:space="preserve">27 Mar 2026</t>
  </si>
  <si>
    <t xml:space="preserve">28 Mar 2026</t>
  </si>
  <si>
    <t xml:space="preserve">29 Mar 2026</t>
  </si>
  <si>
    <t xml:space="preserve">30 Mar 2026</t>
  </si>
  <si>
    <t xml:space="preserve">31 Mar 2026</t>
  </si>
  <si>
    <t xml:space="preserve">01 Apr 2026</t>
  </si>
  <si>
    <t xml:space="preserve">02 Apr 2026</t>
  </si>
  <si>
    <t xml:space="preserve">03 Apr 2026</t>
  </si>
  <si>
    <t xml:space="preserve">04 Apr 2026</t>
  </si>
  <si>
    <t xml:space="preserve">05 Apr 2026</t>
  </si>
  <si>
    <t xml:space="preserve">06 Apr 2026</t>
  </si>
  <si>
    <t xml:space="preserve">07 Apr 2026</t>
  </si>
  <si>
    <t xml:space="preserve">08 Apr 2026</t>
  </si>
  <si>
    <t xml:space="preserve">09 Apr 2026</t>
  </si>
  <si>
    <t xml:space="preserve">10 Apr 2026</t>
  </si>
  <si>
    <t xml:space="preserve">11 Apr 2026</t>
  </si>
  <si>
    <t xml:space="preserve">12 Apr 2026</t>
  </si>
  <si>
    <t xml:space="preserve">13 Apr 2026</t>
  </si>
  <si>
    <t xml:space="preserve">14 Apr 2026</t>
  </si>
  <si>
    <t xml:space="preserve">15 Apr 2026</t>
  </si>
  <si>
    <t xml:space="preserve">16 Apr 2026</t>
  </si>
  <si>
    <t xml:space="preserve">17 Apr 2026</t>
  </si>
  <si>
    <t xml:space="preserve">18 Apr 2026</t>
  </si>
  <si>
    <t xml:space="preserve">19 Apr 2026</t>
  </si>
  <si>
    <t xml:space="preserve">20 Apr 2026</t>
  </si>
  <si>
    <t xml:space="preserve">21 Apr 2026</t>
  </si>
  <si>
    <t xml:space="preserve">22 Apr 2026</t>
  </si>
  <si>
    <t xml:space="preserve">23 Apr 2026</t>
  </si>
  <si>
    <t xml:space="preserve">24 Apr 2026</t>
  </si>
  <si>
    <t xml:space="preserve">25 Apr 2026</t>
  </si>
  <si>
    <t xml:space="preserve">26 Apr 2026</t>
  </si>
  <si>
    <t xml:space="preserve">27 Apr 2026</t>
  </si>
  <si>
    <t xml:space="preserve">28 Apr 2026</t>
  </si>
  <si>
    <t xml:space="preserve">29 Apr 2026</t>
  </si>
  <si>
    <t xml:space="preserve">30 Apr 2026</t>
  </si>
  <si>
    <t xml:space="preserve">01 May 2026</t>
  </si>
  <si>
    <t xml:space="preserve">02 May 2026</t>
  </si>
  <si>
    <t xml:space="preserve">03 May 2026</t>
  </si>
  <si>
    <t xml:space="preserve">04 May 2026</t>
  </si>
  <si>
    <t xml:space="preserve">05 May 2026</t>
  </si>
  <si>
    <t xml:space="preserve">06 May 2026</t>
  </si>
  <si>
    <t xml:space="preserve">07 May 2026</t>
  </si>
  <si>
    <t xml:space="preserve">08 May 2026</t>
  </si>
  <si>
    <t xml:space="preserve">09 May 2026</t>
  </si>
  <si>
    <t xml:space="preserve">10 May 2026</t>
  </si>
  <si>
    <t xml:space="preserve">11 May 2026</t>
  </si>
  <si>
    <t xml:space="preserve">12 May 2026</t>
  </si>
  <si>
    <t xml:space="preserve">13 May 2026</t>
  </si>
  <si>
    <t xml:space="preserve">14 May 2026</t>
  </si>
  <si>
    <t xml:space="preserve">15 May 2026</t>
  </si>
  <si>
    <t xml:space="preserve">16 May 2026</t>
  </si>
  <si>
    <t xml:space="preserve">17 May 2026</t>
  </si>
  <si>
    <t xml:space="preserve">18 May 2026</t>
  </si>
  <si>
    <t xml:space="preserve">19 May 2026</t>
  </si>
  <si>
    <t xml:space="preserve">20 May 2026</t>
  </si>
  <si>
    <t xml:space="preserve">21 May 2026</t>
  </si>
  <si>
    <t xml:space="preserve">22 May 2026</t>
  </si>
  <si>
    <t xml:space="preserve">23 May 2026</t>
  </si>
  <si>
    <t xml:space="preserve">24 May 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</si>
</sst>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%"/>
    <numFmt numFmtId="167" formatCode="\£#,##0"/>
    <numFmt numFmtId="168" formatCode="\£#,##0;&quot;(£&quot;#,##0\)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5A623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F5A62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F5A623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BD00FF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0A1A2F"/>
        <bgColor rgb="FF0F2341"/>
      </patternFill>
    </fill>
    <fill>
      <patternFill patternType="solid">
        <fgColor rgb="FF0F2341"/>
        <bgColor rgb="FF0A1A2F"/>
      </patternFill>
    </fill>
    <fill>
      <patternFill patternType="solid">
        <fgColor rgb="FFFEF6E4"/>
        <bgColor rgb="FFFCEBEB"/>
      </patternFill>
    </fill>
    <fill>
      <patternFill patternType="solid">
        <fgColor rgb="FFE1F5EE"/>
        <bgColor rgb="FFE8F5E9"/>
      </patternFill>
    </fill>
    <fill>
      <patternFill patternType="solid">
        <fgColor rgb="FFF6EAFF"/>
        <bgColor rgb="FFEDE9FE"/>
      </patternFill>
    </fill>
    <fill>
      <patternFill patternType="solid">
        <fgColor rgb="FFFCEBEB"/>
        <bgColor rgb="FFF6EAFF"/>
      </patternFill>
    </fill>
    <fill>
      <patternFill patternType="solid">
        <fgColor rgb="FFE8F5E9"/>
        <bgColor rgb="FFE1F5EE"/>
      </patternFill>
    </fill>
    <fill>
      <patternFill patternType="solid">
        <fgColor rgb="FFEFF6FF"/>
        <bgColor rgb="FFF4F6FA"/>
      </patternFill>
    </fill>
    <fill>
      <patternFill patternType="solid">
        <fgColor rgb="FFE24B4A"/>
        <bgColor rgb="FF993366"/>
      </patternFill>
    </fill>
    <fill>
      <patternFill patternType="solid">
        <fgColor rgb="FFBD00FF"/>
        <bgColor rgb="FFFF00FF"/>
      </patternFill>
    </fill>
    <fill>
      <patternFill patternType="solid">
        <fgColor rgb="FFF4F6FA"/>
        <bgColor rgb="FFEFF6FF"/>
      </patternFill>
    </fill>
    <fill>
      <patternFill patternType="solid">
        <fgColor rgb="FFEDE9FE"/>
        <bgColor rgb="FFF6EAFF"/>
      </patternFill>
    </fill>
    <fill>
      <patternFill patternType="solid">
        <fgColor rgb="FF1D9E75"/>
        <bgColor rgb="FF008080"/>
      </patternFill>
    </fill>
    <fill>
      <patternFill patternType="solid">
        <fgColor rgb="FFFFFFFF"/>
        <bgColor rgb="FFF4F6FA"/>
      </patternFill>
    </fill>
    <fill>
      <patternFill patternType="solid">
        <fgColor rgb="FF0C4A6E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1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D00FF"/>
      <rgbColor rgb="FF00FFFF"/>
      <rgbColor rgb="FF800000"/>
      <rgbColor rgb="FF008000"/>
      <rgbColor rgb="FF000080"/>
      <rgbColor rgb="FF808000"/>
      <rgbColor rgb="FF800080"/>
      <rgbColor rgb="FF008080"/>
      <rgbColor rgb="FFEDE9FE"/>
      <rgbColor rgb="FF808080"/>
      <rgbColor rgb="FF9999FF"/>
      <rgbColor rgb="FF993366"/>
      <rgbColor rgb="FFFEF6E4"/>
      <rgbColor rgb="FFE1F5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FF6FF"/>
      <rgbColor rgb="FFFCEBEB"/>
      <rgbColor rgb="FFF4F6FA"/>
      <rgbColor rgb="FFFF99CC"/>
      <rgbColor rgb="FFCC99FF"/>
      <rgbColor rgb="FFF6EAFF"/>
      <rgbColor rgb="FF3366FF"/>
      <rgbColor rgb="FF33CCCC"/>
      <rgbColor rgb="FF99CC00"/>
      <rgbColor rgb="FFFFCC00"/>
      <rgbColor rgb="FFF5A623"/>
      <rgbColor rgb="FFE24B4A"/>
      <rgbColor rgb="FF666699"/>
      <rgbColor rgb="FF969696"/>
      <rgbColor rgb="FF0C4A6E"/>
      <rgbColor rgb="FF1D9E75"/>
      <rgbColor rgb="FF0A1A2F"/>
      <rgbColor rgb="FF333300"/>
      <rgbColor rgb="FF993300"/>
      <rgbColor rgb="FF993366"/>
      <rgbColor rgb="FF333399"/>
      <rgbColor rgb="FF0F234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8"/>
    <col collapsed="false" customWidth="true" hidden="false" outlineLevel="0" max="7" min="6" style="0" width="16"/>
    <col collapsed="false" customWidth="true" hidden="false" outlineLevel="0" max="8" min="8" style="0" width="12"/>
    <col collapsed="false" customWidth="true" hidden="false" outlineLevel="0" max="9" min="9" style="0" width="40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7.5" hidden="false" customHeight="true" outlineLevel="0" collapsed="false"/>
    <row r="5" customFormat="false" ht="21.7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  <c r="I5" s="3"/>
    </row>
    <row r="6" customFormat="false" ht="18" hidden="false" customHeight="true" outlineLevel="0" collapsed="false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customFormat="false" ht="25.5" hidden="false" customHeight="true" outlineLevel="0" collapsed="false">
      <c r="A7" s="5" t="s">
        <v>12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</row>
    <row r="8" customFormat="false" ht="25.5" hidden="false" customHeight="true" outlineLevel="0" collapsed="false">
      <c r="A8" s="7" t="s">
        <v>21</v>
      </c>
      <c r="B8" s="8" t="s">
        <v>13</v>
      </c>
      <c r="C8" s="8" t="s">
        <v>22</v>
      </c>
      <c r="D8" s="8" t="s">
        <v>15</v>
      </c>
      <c r="E8" s="8" t="s">
        <v>23</v>
      </c>
      <c r="F8" s="8" t="s">
        <v>24</v>
      </c>
      <c r="G8" s="8" t="s">
        <v>18</v>
      </c>
      <c r="H8" s="8" t="s">
        <v>25</v>
      </c>
      <c r="I8" s="8" t="s">
        <v>26</v>
      </c>
    </row>
    <row r="9" customFormat="false" ht="25.5" hidden="false" customHeight="true" outlineLevel="0" collapsed="false">
      <c r="A9" s="9" t="s">
        <v>27</v>
      </c>
      <c r="B9" s="10" t="s">
        <v>13</v>
      </c>
      <c r="C9" s="10" t="s">
        <v>14</v>
      </c>
      <c r="D9" s="10" t="s">
        <v>28</v>
      </c>
      <c r="E9" s="10" t="s">
        <v>29</v>
      </c>
      <c r="F9" s="10" t="s">
        <v>30</v>
      </c>
      <c r="G9" s="10" t="s">
        <v>18</v>
      </c>
      <c r="H9" s="10" t="s">
        <v>19</v>
      </c>
      <c r="I9" s="10" t="s">
        <v>31</v>
      </c>
    </row>
    <row r="10" customFormat="false" ht="25.5" hidden="false" customHeight="true" outlineLevel="0" collapsed="false">
      <c r="A10" s="11" t="s">
        <v>32</v>
      </c>
      <c r="B10" s="12" t="s">
        <v>13</v>
      </c>
      <c r="C10" s="12" t="s">
        <v>33</v>
      </c>
      <c r="D10" s="12" t="s">
        <v>34</v>
      </c>
      <c r="E10" s="12" t="s">
        <v>35</v>
      </c>
      <c r="F10" s="12" t="s">
        <v>36</v>
      </c>
      <c r="G10" s="12" t="s">
        <v>37</v>
      </c>
      <c r="H10" s="12" t="s">
        <v>19</v>
      </c>
      <c r="I10" s="12" t="s">
        <v>38</v>
      </c>
    </row>
    <row r="11" customFormat="false" ht="25.5" hidden="false" customHeight="true" outlineLevel="0" collapsed="false">
      <c r="A11" s="13" t="s">
        <v>39</v>
      </c>
      <c r="B11" s="14" t="s">
        <v>40</v>
      </c>
      <c r="C11" s="14" t="s">
        <v>22</v>
      </c>
      <c r="D11" s="14" t="s">
        <v>28</v>
      </c>
      <c r="E11" s="14" t="s">
        <v>41</v>
      </c>
      <c r="F11" s="14" t="s">
        <v>30</v>
      </c>
      <c r="G11" s="14" t="s">
        <v>42</v>
      </c>
      <c r="H11" s="14" t="s">
        <v>25</v>
      </c>
      <c r="I11" s="14" t="s">
        <v>43</v>
      </c>
    </row>
    <row r="12" customFormat="false" ht="25.5" hidden="false" customHeight="true" outlineLevel="0" collapsed="false">
      <c r="A12" s="15" t="s">
        <v>44</v>
      </c>
      <c r="B12" s="16" t="s">
        <v>40</v>
      </c>
      <c r="C12" s="16" t="s">
        <v>45</v>
      </c>
      <c r="D12" s="16" t="s">
        <v>46</v>
      </c>
      <c r="E12" s="16" t="s">
        <v>47</v>
      </c>
      <c r="F12" s="16" t="s">
        <v>48</v>
      </c>
      <c r="G12" s="16" t="s">
        <v>42</v>
      </c>
      <c r="H12" s="16" t="s">
        <v>49</v>
      </c>
      <c r="I12" s="16" t="s">
        <v>50</v>
      </c>
    </row>
    <row r="13" customFormat="false" ht="25.5" hidden="false" customHeight="true" outlineLevel="0" collapsed="false">
      <c r="A13" s="11" t="s">
        <v>51</v>
      </c>
      <c r="B13" s="12" t="s">
        <v>52</v>
      </c>
      <c r="C13" s="12" t="s">
        <v>53</v>
      </c>
      <c r="D13" s="12" t="s">
        <v>54</v>
      </c>
      <c r="E13" s="12" t="s">
        <v>55</v>
      </c>
      <c r="F13" s="12" t="s">
        <v>56</v>
      </c>
      <c r="G13" s="12" t="s">
        <v>57</v>
      </c>
      <c r="H13" s="12" t="s">
        <v>25</v>
      </c>
      <c r="I13" s="12" t="s">
        <v>58</v>
      </c>
    </row>
    <row r="14" customFormat="false" ht="24" hidden="false" customHeight="true" outlineLevel="0" collapsed="false">
      <c r="A14" s="17" t="s">
        <v>59</v>
      </c>
      <c r="B14" s="17"/>
      <c r="C14" s="18" t="s">
        <v>60</v>
      </c>
      <c r="D14" s="18" t="s">
        <v>61</v>
      </c>
      <c r="E14" s="18" t="s">
        <v>62</v>
      </c>
      <c r="F14" s="18" t="s">
        <v>63</v>
      </c>
      <c r="G14" s="18" t="s">
        <v>64</v>
      </c>
      <c r="H14" s="19" t="s">
        <v>65</v>
      </c>
      <c r="I14" s="20" t="s">
        <v>66</v>
      </c>
    </row>
    <row r="15" customFormat="false" ht="7.5" hidden="false" customHeight="true" outlineLevel="0" collapsed="false"/>
    <row r="16" customFormat="false" ht="21.75" hidden="false" customHeight="true" outlineLevel="0" collapsed="false">
      <c r="A16" s="21" t="s">
        <v>67</v>
      </c>
      <c r="B16" s="21"/>
      <c r="C16" s="21"/>
      <c r="D16" s="21"/>
      <c r="E16" s="21"/>
      <c r="F16" s="21"/>
      <c r="G16" s="21"/>
      <c r="H16" s="21"/>
      <c r="I16" s="21"/>
    </row>
    <row r="17" customFormat="false" ht="36" hidden="false" customHeight="true" outlineLevel="0" collapsed="false">
      <c r="A17" s="22" t="s">
        <v>68</v>
      </c>
      <c r="B17" s="9" t="s">
        <v>69</v>
      </c>
      <c r="C17" s="9"/>
      <c r="D17" s="23" t="s">
        <v>70</v>
      </c>
      <c r="E17" s="23"/>
      <c r="F17" s="23"/>
      <c r="G17" s="23"/>
      <c r="H17" s="23"/>
      <c r="I17" s="23"/>
    </row>
    <row r="18" customFormat="false" ht="36" hidden="false" customHeight="true" outlineLevel="0" collapsed="false">
      <c r="A18" s="22" t="s">
        <v>71</v>
      </c>
      <c r="B18" s="9" t="s">
        <v>72</v>
      </c>
      <c r="C18" s="9"/>
      <c r="D18" s="23" t="s">
        <v>73</v>
      </c>
      <c r="E18" s="23"/>
      <c r="F18" s="23"/>
      <c r="G18" s="23"/>
      <c r="H18" s="23"/>
      <c r="I18" s="23"/>
    </row>
    <row r="19" customFormat="false" ht="36" hidden="false" customHeight="true" outlineLevel="0" collapsed="false">
      <c r="A19" s="22" t="s">
        <v>74</v>
      </c>
      <c r="B19" s="9" t="s">
        <v>75</v>
      </c>
      <c r="C19" s="9"/>
      <c r="D19" s="23" t="s">
        <v>76</v>
      </c>
      <c r="E19" s="23"/>
      <c r="F19" s="23"/>
      <c r="G19" s="23"/>
      <c r="H19" s="23"/>
      <c r="I19" s="23"/>
    </row>
  </sheetData>
  <mergeCells count="11">
    <mergeCell ref="A1:I1"/>
    <mergeCell ref="A2:I2"/>
    <mergeCell ref="A5:I5"/>
    <mergeCell ref="A14:B14"/>
    <mergeCell ref="A16:I16"/>
    <mergeCell ref="B17:C17"/>
    <mergeCell ref="D17:I17"/>
    <mergeCell ref="B18:C18"/>
    <mergeCell ref="D18:I18"/>
    <mergeCell ref="B19:C19"/>
    <mergeCell ref="D19:I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8"/>
    <col collapsed="false" customWidth="true" hidden="false" outlineLevel="0" max="3" min="3" style="0" width="42"/>
    <col collapsed="false" customWidth="true" hidden="false" outlineLevel="0" max="4" min="4" style="0" width="34"/>
    <col collapsed="false" customWidth="true" hidden="false" outlineLevel="0" max="5" min="5" style="0" width="36"/>
    <col collapsed="false" customWidth="true" hidden="false" outlineLevel="0" max="6" min="6" style="0" width="30"/>
    <col collapsed="false" customWidth="true" hidden="false" outlineLevel="0" max="7" min="7" style="0" width="36"/>
  </cols>
  <sheetData>
    <row r="1" customFormat="false" ht="33.75" hidden="false" customHeight="true" outlineLevel="0" collapsed="false">
      <c r="A1" s="1" t="s">
        <v>77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78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18" hidden="false" customHeight="true" outlineLevel="0" collapsed="false">
      <c r="A4" s="4" t="s">
        <v>79</v>
      </c>
      <c r="B4" s="4" t="s">
        <v>80</v>
      </c>
      <c r="C4" s="4" t="s">
        <v>81</v>
      </c>
      <c r="D4" s="4" t="s">
        <v>82</v>
      </c>
      <c r="E4" s="4" t="s">
        <v>83</v>
      </c>
      <c r="F4" s="4" t="s">
        <v>84</v>
      </c>
      <c r="G4" s="4" t="s">
        <v>85</v>
      </c>
    </row>
    <row r="5" customFormat="false" ht="109.5" hidden="false" customHeight="true" outlineLevel="0" collapsed="false">
      <c r="A5" s="24" t="s">
        <v>86</v>
      </c>
      <c r="B5" s="25" t="s">
        <v>87</v>
      </c>
      <c r="C5" s="25" t="s">
        <v>88</v>
      </c>
      <c r="D5" s="25" t="s">
        <v>89</v>
      </c>
      <c r="E5" s="25" t="s">
        <v>90</v>
      </c>
      <c r="F5" s="25" t="s">
        <v>91</v>
      </c>
      <c r="G5" s="25" t="s">
        <v>92</v>
      </c>
    </row>
    <row r="6" customFormat="false" ht="109.5" hidden="false" customHeight="true" outlineLevel="0" collapsed="false">
      <c r="A6" s="9" t="s">
        <v>93</v>
      </c>
      <c r="B6" s="10" t="s">
        <v>94</v>
      </c>
      <c r="C6" s="10" t="s">
        <v>95</v>
      </c>
      <c r="D6" s="10" t="s">
        <v>96</v>
      </c>
      <c r="E6" s="10" t="s">
        <v>97</v>
      </c>
      <c r="F6" s="10" t="s">
        <v>98</v>
      </c>
      <c r="G6" s="10" t="s">
        <v>99</v>
      </c>
    </row>
    <row r="7" customFormat="false" ht="109.5" hidden="false" customHeight="true" outlineLevel="0" collapsed="false">
      <c r="A7" s="7" t="s">
        <v>100</v>
      </c>
      <c r="B7" s="8" t="s">
        <v>101</v>
      </c>
      <c r="C7" s="8" t="s">
        <v>102</v>
      </c>
      <c r="D7" s="8" t="s">
        <v>103</v>
      </c>
      <c r="E7" s="8" t="s">
        <v>104</v>
      </c>
      <c r="F7" s="8" t="s">
        <v>105</v>
      </c>
      <c r="G7" s="8" t="s">
        <v>106</v>
      </c>
    </row>
    <row r="8" customFormat="false" ht="109.5" hidden="false" customHeight="true" outlineLevel="0" collapsed="false">
      <c r="A8" s="13" t="s">
        <v>107</v>
      </c>
      <c r="B8" s="14" t="s">
        <v>108</v>
      </c>
      <c r="C8" s="14" t="s">
        <v>109</v>
      </c>
      <c r="D8" s="14" t="s">
        <v>110</v>
      </c>
      <c r="E8" s="14" t="s">
        <v>111</v>
      </c>
      <c r="F8" s="14" t="s">
        <v>112</v>
      </c>
      <c r="G8" s="14" t="s">
        <v>113</v>
      </c>
    </row>
    <row r="9" customFormat="false" ht="109.5" hidden="false" customHeight="true" outlineLevel="0" collapsed="false">
      <c r="A9" s="26" t="s">
        <v>114</v>
      </c>
      <c r="B9" s="27" t="s">
        <v>115</v>
      </c>
      <c r="C9" s="27" t="s">
        <v>116</v>
      </c>
      <c r="D9" s="27" t="s">
        <v>116</v>
      </c>
      <c r="E9" s="27" t="s">
        <v>117</v>
      </c>
      <c r="F9" s="27" t="s">
        <v>118</v>
      </c>
      <c r="G9" s="27" t="s">
        <v>119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5" min="3" style="0" width="12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32"/>
    <col collapsed="false" customWidth="true" hidden="false" outlineLevel="0" max="10" min="9" style="0" width="12"/>
  </cols>
  <sheetData>
    <row r="1" customFormat="false" ht="33.75" hidden="false" customHeight="true" outlineLevel="0" collapsed="false">
      <c r="A1" s="1" t="s">
        <v>120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121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18" hidden="false" customHeight="true" outlineLevel="0" collapsed="false">
      <c r="A4" s="4" t="s">
        <v>122</v>
      </c>
      <c r="B4" s="4" t="s">
        <v>123</v>
      </c>
      <c r="C4" s="4" t="s">
        <v>124</v>
      </c>
      <c r="D4" s="4" t="s">
        <v>125</v>
      </c>
      <c r="E4" s="4" t="s">
        <v>126</v>
      </c>
      <c r="F4" s="4" t="s">
        <v>127</v>
      </c>
      <c r="G4" s="4" t="s">
        <v>128</v>
      </c>
      <c r="H4" s="4" t="s">
        <v>129</v>
      </c>
      <c r="I4" s="4" t="s">
        <v>130</v>
      </c>
      <c r="J4" s="4" t="s">
        <v>131</v>
      </c>
    </row>
    <row r="5" customFormat="false" ht="69.75" hidden="false" customHeight="true" outlineLevel="0" collapsed="false">
      <c r="A5" s="5" t="s">
        <v>132</v>
      </c>
      <c r="B5" s="6" t="s">
        <v>133</v>
      </c>
      <c r="C5" s="6" t="s">
        <v>134</v>
      </c>
      <c r="D5" s="6" t="s">
        <v>135</v>
      </c>
      <c r="E5" s="6" t="s">
        <v>136</v>
      </c>
      <c r="F5" s="6" t="s">
        <v>137</v>
      </c>
      <c r="G5" s="6" t="s">
        <v>138</v>
      </c>
      <c r="H5" s="6" t="s">
        <v>139</v>
      </c>
      <c r="I5" s="6" t="s">
        <v>140</v>
      </c>
      <c r="J5" s="6" t="s">
        <v>141</v>
      </c>
    </row>
    <row r="6" customFormat="false" ht="69.75" hidden="false" customHeight="true" outlineLevel="0" collapsed="false">
      <c r="A6" s="5" t="s">
        <v>132</v>
      </c>
      <c r="B6" s="6" t="s">
        <v>133</v>
      </c>
      <c r="C6" s="6" t="s">
        <v>142</v>
      </c>
      <c r="D6" s="6" t="s">
        <v>143</v>
      </c>
      <c r="E6" s="6" t="s">
        <v>144</v>
      </c>
      <c r="F6" s="6" t="s">
        <v>145</v>
      </c>
      <c r="G6" s="6" t="s">
        <v>146</v>
      </c>
      <c r="H6" s="6" t="s">
        <v>147</v>
      </c>
      <c r="I6" s="6" t="s">
        <v>148</v>
      </c>
      <c r="J6" s="6" t="s">
        <v>149</v>
      </c>
    </row>
    <row r="7" customFormat="false" ht="69.75" hidden="false" customHeight="true" outlineLevel="0" collapsed="false">
      <c r="A7" s="5" t="s">
        <v>132</v>
      </c>
      <c r="B7" s="6" t="s">
        <v>133</v>
      </c>
      <c r="C7" s="6" t="s">
        <v>150</v>
      </c>
      <c r="D7" s="6" t="s">
        <v>151</v>
      </c>
      <c r="E7" s="6" t="s">
        <v>152</v>
      </c>
      <c r="F7" s="6" t="s">
        <v>153</v>
      </c>
      <c r="G7" s="6" t="s">
        <v>154</v>
      </c>
      <c r="H7" s="6" t="s">
        <v>139</v>
      </c>
      <c r="I7" s="6" t="s">
        <v>148</v>
      </c>
      <c r="J7" s="6" t="s">
        <v>155</v>
      </c>
    </row>
    <row r="8" customFormat="false" ht="69.75" hidden="false" customHeight="true" outlineLevel="0" collapsed="false">
      <c r="A8" s="7" t="s">
        <v>156</v>
      </c>
      <c r="B8" s="8" t="s">
        <v>157</v>
      </c>
      <c r="C8" s="8" t="s">
        <v>158</v>
      </c>
      <c r="D8" s="8" t="s">
        <v>159</v>
      </c>
      <c r="E8" s="8" t="s">
        <v>160</v>
      </c>
      <c r="F8" s="8" t="s">
        <v>161</v>
      </c>
      <c r="G8" s="8" t="s">
        <v>162</v>
      </c>
      <c r="H8" s="8" t="s">
        <v>139</v>
      </c>
      <c r="I8" s="8" t="s">
        <v>163</v>
      </c>
      <c r="J8" s="8" t="s">
        <v>164</v>
      </c>
    </row>
    <row r="9" customFormat="false" ht="69.75" hidden="false" customHeight="true" outlineLevel="0" collapsed="false">
      <c r="A9" s="7" t="s">
        <v>156</v>
      </c>
      <c r="B9" s="8" t="s">
        <v>157</v>
      </c>
      <c r="C9" s="8" t="s">
        <v>142</v>
      </c>
      <c r="D9" s="8" t="s">
        <v>151</v>
      </c>
      <c r="E9" s="8" t="s">
        <v>165</v>
      </c>
      <c r="F9" s="8" t="s">
        <v>166</v>
      </c>
      <c r="G9" s="8" t="s">
        <v>146</v>
      </c>
      <c r="H9" s="8" t="s">
        <v>147</v>
      </c>
      <c r="I9" s="8" t="s">
        <v>167</v>
      </c>
      <c r="J9" s="8" t="s">
        <v>168</v>
      </c>
    </row>
    <row r="10" customFormat="false" ht="69.75" hidden="false" customHeight="true" outlineLevel="0" collapsed="false">
      <c r="A10" s="7" t="s">
        <v>156</v>
      </c>
      <c r="B10" s="8" t="s">
        <v>157</v>
      </c>
      <c r="C10" s="8" t="s">
        <v>150</v>
      </c>
      <c r="D10" s="8" t="s">
        <v>135</v>
      </c>
      <c r="E10" s="8" t="s">
        <v>169</v>
      </c>
      <c r="F10" s="8" t="s">
        <v>170</v>
      </c>
      <c r="G10" s="8" t="s">
        <v>171</v>
      </c>
      <c r="H10" s="8" t="s">
        <v>139</v>
      </c>
      <c r="I10" s="8" t="s">
        <v>167</v>
      </c>
      <c r="J10" s="8" t="s">
        <v>172</v>
      </c>
    </row>
    <row r="11" customFormat="false" ht="69.75" hidden="false" customHeight="true" outlineLevel="0" collapsed="false">
      <c r="A11" s="9" t="s">
        <v>173</v>
      </c>
      <c r="B11" s="10" t="s">
        <v>174</v>
      </c>
      <c r="C11" s="10" t="s">
        <v>175</v>
      </c>
      <c r="D11" s="10" t="s">
        <v>135</v>
      </c>
      <c r="E11" s="10" t="s">
        <v>176</v>
      </c>
      <c r="F11" s="10" t="s">
        <v>177</v>
      </c>
      <c r="G11" s="10" t="s">
        <v>178</v>
      </c>
      <c r="H11" s="10" t="s">
        <v>139</v>
      </c>
      <c r="I11" s="10" t="s">
        <v>179</v>
      </c>
      <c r="J11" s="10" t="s">
        <v>180</v>
      </c>
    </row>
    <row r="12" customFormat="false" ht="69.75" hidden="false" customHeight="true" outlineLevel="0" collapsed="false">
      <c r="A12" s="9" t="s">
        <v>173</v>
      </c>
      <c r="B12" s="10" t="s">
        <v>174</v>
      </c>
      <c r="C12" s="10" t="s">
        <v>142</v>
      </c>
      <c r="D12" s="10" t="s">
        <v>181</v>
      </c>
      <c r="E12" s="10" t="s">
        <v>182</v>
      </c>
      <c r="F12" s="10" t="s">
        <v>183</v>
      </c>
      <c r="G12" s="10" t="s">
        <v>146</v>
      </c>
      <c r="H12" s="10" t="s">
        <v>147</v>
      </c>
      <c r="I12" s="10" t="s">
        <v>184</v>
      </c>
      <c r="J12" s="10" t="s">
        <v>185</v>
      </c>
    </row>
    <row r="13" customFormat="false" ht="69.75" hidden="false" customHeight="true" outlineLevel="0" collapsed="false">
      <c r="A13" s="9" t="s">
        <v>173</v>
      </c>
      <c r="B13" s="10" t="s">
        <v>174</v>
      </c>
      <c r="C13" s="10" t="s">
        <v>150</v>
      </c>
      <c r="D13" s="10" t="s">
        <v>186</v>
      </c>
      <c r="E13" s="10" t="s">
        <v>187</v>
      </c>
      <c r="F13" s="10" t="s">
        <v>188</v>
      </c>
      <c r="G13" s="10" t="s">
        <v>189</v>
      </c>
      <c r="H13" s="10" t="s">
        <v>139</v>
      </c>
      <c r="I13" s="10" t="s">
        <v>184</v>
      </c>
      <c r="J13" s="10" t="s">
        <v>190</v>
      </c>
    </row>
    <row r="14" customFormat="false" ht="69.75" hidden="false" customHeight="true" outlineLevel="0" collapsed="false">
      <c r="A14" s="11" t="s">
        <v>191</v>
      </c>
      <c r="B14" s="12" t="s">
        <v>192</v>
      </c>
      <c r="C14" s="12" t="s">
        <v>158</v>
      </c>
      <c r="D14" s="12" t="s">
        <v>186</v>
      </c>
      <c r="E14" s="12" t="s">
        <v>193</v>
      </c>
      <c r="F14" s="12" t="s">
        <v>194</v>
      </c>
      <c r="G14" s="12" t="s">
        <v>195</v>
      </c>
      <c r="H14" s="12" t="s">
        <v>139</v>
      </c>
      <c r="I14" s="12" t="s">
        <v>196</v>
      </c>
      <c r="J14" s="12" t="s">
        <v>197</v>
      </c>
    </row>
    <row r="15" customFormat="false" ht="69.75" hidden="false" customHeight="true" outlineLevel="0" collapsed="false">
      <c r="A15" s="11" t="s">
        <v>191</v>
      </c>
      <c r="B15" s="12" t="s">
        <v>192</v>
      </c>
      <c r="C15" s="12" t="s">
        <v>142</v>
      </c>
      <c r="D15" s="12" t="s">
        <v>143</v>
      </c>
      <c r="E15" s="12" t="s">
        <v>198</v>
      </c>
      <c r="F15" s="12" t="s">
        <v>199</v>
      </c>
      <c r="G15" s="12" t="s">
        <v>146</v>
      </c>
      <c r="H15" s="12" t="s">
        <v>147</v>
      </c>
      <c r="I15" s="12" t="s">
        <v>200</v>
      </c>
      <c r="J15" s="12" t="s">
        <v>201</v>
      </c>
    </row>
    <row r="16" customFormat="false" ht="69.75" hidden="false" customHeight="true" outlineLevel="0" collapsed="false">
      <c r="A16" s="11" t="s">
        <v>191</v>
      </c>
      <c r="B16" s="12" t="s">
        <v>192</v>
      </c>
      <c r="C16" s="12" t="s">
        <v>150</v>
      </c>
      <c r="D16" s="12" t="s">
        <v>202</v>
      </c>
      <c r="E16" s="12" t="s">
        <v>203</v>
      </c>
      <c r="F16" s="12" t="s">
        <v>204</v>
      </c>
      <c r="G16" s="12" t="s">
        <v>205</v>
      </c>
      <c r="H16" s="12" t="s">
        <v>139</v>
      </c>
      <c r="I16" s="12" t="s">
        <v>206</v>
      </c>
      <c r="J16" s="12" t="s">
        <v>207</v>
      </c>
    </row>
    <row r="17" customFormat="false" ht="7.5" hidden="false" customHeight="true" outlineLevel="0" collapsed="false"/>
    <row r="18" customFormat="false" ht="21.75" hidden="false" customHeight="true" outlineLevel="0" collapsed="false">
      <c r="A18" s="3" t="s">
        <v>208</v>
      </c>
      <c r="B18" s="3"/>
      <c r="C18" s="3"/>
      <c r="D18" s="3"/>
      <c r="E18" s="3"/>
      <c r="F18" s="3"/>
      <c r="G18" s="3"/>
      <c r="H18" s="3"/>
      <c r="I18" s="3"/>
      <c r="J18" s="3"/>
    </row>
    <row r="19" customFormat="false" ht="18" hidden="false" customHeight="true" outlineLevel="0" collapsed="false">
      <c r="A19" s="4" t="s">
        <v>122</v>
      </c>
      <c r="B19" s="4" t="s">
        <v>209</v>
      </c>
      <c r="C19" s="4" t="s">
        <v>210</v>
      </c>
      <c r="D19" s="4" t="s">
        <v>211</v>
      </c>
      <c r="E19" s="4" t="s">
        <v>212</v>
      </c>
      <c r="F19" s="4" t="s">
        <v>213</v>
      </c>
      <c r="G19" s="4" t="s">
        <v>214</v>
      </c>
      <c r="H19" s="28" t="s">
        <v>215</v>
      </c>
      <c r="I19" s="28"/>
      <c r="J19" s="28"/>
    </row>
    <row r="20" customFormat="false" ht="19.5" hidden="false" customHeight="true" outlineLevel="0" collapsed="false">
      <c r="A20" s="5" t="s">
        <v>216</v>
      </c>
      <c r="B20" s="29" t="n">
        <v>150</v>
      </c>
      <c r="C20" s="29" t="n">
        <v>50</v>
      </c>
      <c r="D20" s="29" t="n">
        <v>80</v>
      </c>
      <c r="E20" s="30" t="n">
        <f aca="false">B20+C20+D20</f>
        <v>280</v>
      </c>
      <c r="F20" s="29" t="s">
        <v>217</v>
      </c>
      <c r="G20" s="29" t="s">
        <v>218</v>
      </c>
      <c r="H20" s="29" t="s">
        <v>219</v>
      </c>
      <c r="I20" s="29"/>
      <c r="J20" s="29"/>
    </row>
    <row r="21" customFormat="false" ht="19.5" hidden="false" customHeight="true" outlineLevel="0" collapsed="false">
      <c r="A21" s="7" t="s">
        <v>220</v>
      </c>
      <c r="B21" s="31" t="n">
        <v>200</v>
      </c>
      <c r="C21" s="31" t="n">
        <v>80</v>
      </c>
      <c r="D21" s="31" t="n">
        <v>150</v>
      </c>
      <c r="E21" s="32" t="n">
        <f aca="false">B21+C21+D21</f>
        <v>430</v>
      </c>
      <c r="F21" s="31" t="s">
        <v>221</v>
      </c>
      <c r="G21" s="31" t="s">
        <v>222</v>
      </c>
      <c r="H21" s="31" t="s">
        <v>223</v>
      </c>
      <c r="I21" s="31"/>
      <c r="J21" s="31"/>
    </row>
    <row r="22" customFormat="false" ht="19.5" hidden="false" customHeight="true" outlineLevel="0" collapsed="false">
      <c r="A22" s="9" t="s">
        <v>224</v>
      </c>
      <c r="B22" s="33" t="n">
        <v>150</v>
      </c>
      <c r="C22" s="33" t="n">
        <v>60</v>
      </c>
      <c r="D22" s="33" t="n">
        <v>100</v>
      </c>
      <c r="E22" s="34" t="n">
        <f aca="false">B22+C22+D22</f>
        <v>310</v>
      </c>
      <c r="F22" s="33" t="s">
        <v>217</v>
      </c>
      <c r="G22" s="33" t="s">
        <v>225</v>
      </c>
      <c r="H22" s="33" t="s">
        <v>226</v>
      </c>
      <c r="I22" s="33"/>
      <c r="J22" s="33"/>
    </row>
    <row r="23" customFormat="false" ht="19.5" hidden="false" customHeight="true" outlineLevel="0" collapsed="false">
      <c r="A23" s="11" t="s">
        <v>227</v>
      </c>
      <c r="B23" s="35" t="n">
        <v>100</v>
      </c>
      <c r="C23" s="35" t="n">
        <v>50</v>
      </c>
      <c r="D23" s="35" t="n">
        <v>70</v>
      </c>
      <c r="E23" s="36" t="n">
        <f aca="false">B23+C23+D23</f>
        <v>220</v>
      </c>
      <c r="F23" s="35" t="s">
        <v>228</v>
      </c>
      <c r="G23" s="35" t="s">
        <v>218</v>
      </c>
      <c r="H23" s="35" t="s">
        <v>229</v>
      </c>
      <c r="I23" s="35"/>
      <c r="J23" s="35"/>
    </row>
    <row r="24" customFormat="false" ht="21.75" hidden="false" customHeight="true" outlineLevel="0" collapsed="false">
      <c r="A24" s="17" t="s">
        <v>230</v>
      </c>
      <c r="B24" s="17"/>
      <c r="C24" s="18" t="n">
        <f aca="false">SUM(B20:B23)</f>
        <v>600</v>
      </c>
      <c r="D24" s="18" t="n">
        <f aca="false">SUM(C20:C23)</f>
        <v>240</v>
      </c>
      <c r="E24" s="18" t="n">
        <f aca="false">SUM(D20:D23)</f>
        <v>400</v>
      </c>
      <c r="F24" s="18" t="n">
        <f aca="false">SUM(E20:E23)</f>
        <v>1240</v>
      </c>
      <c r="G24" s="18" t="s">
        <v>231</v>
      </c>
      <c r="H24" s="18" t="s">
        <v>232</v>
      </c>
      <c r="I24" s="20" t="s">
        <v>233</v>
      </c>
      <c r="J24" s="20"/>
    </row>
  </sheetData>
  <mergeCells count="10">
    <mergeCell ref="A1:I1"/>
    <mergeCell ref="A2:I2"/>
    <mergeCell ref="A18:J18"/>
    <mergeCell ref="H19:J19"/>
    <mergeCell ref="H20:J20"/>
    <mergeCell ref="H21:J21"/>
    <mergeCell ref="H22:J22"/>
    <mergeCell ref="H23:J23"/>
    <mergeCell ref="A24:B24"/>
    <mergeCell ref="I24:J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7" min="6" style="0" width="16"/>
    <col collapsed="false" customWidth="true" hidden="false" outlineLevel="0" max="8" min="8" style="0" width="12"/>
  </cols>
  <sheetData>
    <row r="1" customFormat="false" ht="33.75" hidden="false" customHeight="true" outlineLevel="0" collapsed="false">
      <c r="A1" s="1" t="s">
        <v>234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235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21.75" hidden="false" customHeight="true" outlineLevel="0" collapsed="false">
      <c r="A4" s="37" t="s">
        <v>236</v>
      </c>
      <c r="B4" s="37"/>
      <c r="C4" s="37"/>
      <c r="D4" s="37"/>
      <c r="E4" s="37"/>
      <c r="F4" s="37"/>
      <c r="G4" s="37"/>
      <c r="H4" s="37"/>
    </row>
    <row r="5" customFormat="false" ht="18" hidden="false" customHeight="true" outlineLevel="0" collapsed="false">
      <c r="A5" s="4" t="s">
        <v>237</v>
      </c>
      <c r="B5" s="4" t="s">
        <v>238</v>
      </c>
      <c r="C5" s="4" t="s">
        <v>9</v>
      </c>
      <c r="D5" s="4" t="s">
        <v>239</v>
      </c>
      <c r="E5" s="4" t="s">
        <v>240</v>
      </c>
      <c r="F5" s="4" t="s">
        <v>241</v>
      </c>
      <c r="G5" s="4" t="s">
        <v>242</v>
      </c>
      <c r="H5" s="4" t="s">
        <v>11</v>
      </c>
    </row>
    <row r="6" customFormat="false" ht="49.5" hidden="false" customHeight="true" outlineLevel="0" collapsed="false">
      <c r="A6" s="13" t="s">
        <v>243</v>
      </c>
      <c r="B6" s="14" t="s">
        <v>244</v>
      </c>
      <c r="C6" s="14" t="s">
        <v>42</v>
      </c>
      <c r="D6" s="14" t="s">
        <v>245</v>
      </c>
      <c r="E6" s="14" t="s">
        <v>246</v>
      </c>
      <c r="F6" s="14" t="s">
        <v>247</v>
      </c>
      <c r="G6" s="14" t="s">
        <v>248</v>
      </c>
      <c r="H6" s="14" t="s">
        <v>249</v>
      </c>
    </row>
    <row r="7" customFormat="false" ht="49.5" hidden="false" customHeight="true" outlineLevel="0" collapsed="false">
      <c r="A7" s="38" t="s">
        <v>250</v>
      </c>
      <c r="B7" s="39" t="s">
        <v>251</v>
      </c>
      <c r="C7" s="39" t="s">
        <v>42</v>
      </c>
      <c r="D7" s="39" t="s">
        <v>252</v>
      </c>
      <c r="E7" s="39" t="s">
        <v>253</v>
      </c>
      <c r="F7" s="39" t="s">
        <v>254</v>
      </c>
      <c r="G7" s="39" t="s">
        <v>255</v>
      </c>
      <c r="H7" s="39" t="s">
        <v>256</v>
      </c>
    </row>
    <row r="8" customFormat="false" ht="49.5" hidden="false" customHeight="true" outlineLevel="0" collapsed="false">
      <c r="A8" s="13" t="s">
        <v>257</v>
      </c>
      <c r="B8" s="14" t="s">
        <v>258</v>
      </c>
      <c r="C8" s="14" t="s">
        <v>42</v>
      </c>
      <c r="D8" s="14" t="s">
        <v>259</v>
      </c>
      <c r="E8" s="14" t="s">
        <v>260</v>
      </c>
      <c r="F8" s="14" t="s">
        <v>261</v>
      </c>
      <c r="G8" s="14" t="s">
        <v>262</v>
      </c>
      <c r="H8" s="14" t="s">
        <v>263</v>
      </c>
    </row>
    <row r="9" customFormat="false" ht="49.5" hidden="false" customHeight="true" outlineLevel="0" collapsed="false">
      <c r="A9" s="38" t="s">
        <v>264</v>
      </c>
      <c r="B9" s="39" t="s">
        <v>265</v>
      </c>
      <c r="C9" s="39" t="s">
        <v>266</v>
      </c>
      <c r="D9" s="39" t="s">
        <v>267</v>
      </c>
      <c r="E9" s="39" t="s">
        <v>268</v>
      </c>
      <c r="F9" s="39" t="s">
        <v>247</v>
      </c>
      <c r="G9" s="39" t="s">
        <v>269</v>
      </c>
      <c r="H9" s="39" t="s">
        <v>270</v>
      </c>
    </row>
    <row r="10" customFormat="false" ht="49.5" hidden="false" customHeight="true" outlineLevel="0" collapsed="false">
      <c r="A10" s="13" t="s">
        <v>271</v>
      </c>
      <c r="B10" s="14" t="s">
        <v>272</v>
      </c>
      <c r="C10" s="14" t="s">
        <v>273</v>
      </c>
      <c r="D10" s="14" t="s">
        <v>274</v>
      </c>
      <c r="E10" s="14" t="s">
        <v>275</v>
      </c>
      <c r="F10" s="14" t="s">
        <v>276</v>
      </c>
      <c r="G10" s="14" t="s">
        <v>277</v>
      </c>
      <c r="H10" s="14" t="s">
        <v>278</v>
      </c>
    </row>
    <row r="11" customFormat="false" ht="49.5" hidden="false" customHeight="true" outlineLevel="0" collapsed="false">
      <c r="A11" s="38" t="s">
        <v>279</v>
      </c>
      <c r="B11" s="39" t="s">
        <v>280</v>
      </c>
      <c r="C11" s="39" t="s">
        <v>42</v>
      </c>
      <c r="D11" s="39" t="s">
        <v>281</v>
      </c>
      <c r="E11" s="39" t="s">
        <v>282</v>
      </c>
      <c r="F11" s="39" t="s">
        <v>283</v>
      </c>
      <c r="G11" s="39" t="s">
        <v>284</v>
      </c>
      <c r="H11" s="39" t="s">
        <v>285</v>
      </c>
    </row>
    <row r="13" customFormat="false" ht="7.5" hidden="false" customHeight="true" outlineLevel="0" collapsed="false"/>
    <row r="14" customFormat="false" ht="21.75" hidden="false" customHeight="true" outlineLevel="0" collapsed="false">
      <c r="A14" s="40" t="s">
        <v>286</v>
      </c>
      <c r="B14" s="40"/>
      <c r="C14" s="40"/>
      <c r="D14" s="40"/>
      <c r="E14" s="40"/>
      <c r="F14" s="40"/>
      <c r="G14" s="40"/>
      <c r="H14" s="40"/>
    </row>
    <row r="15" customFormat="false" ht="18" hidden="false" customHeight="true" outlineLevel="0" collapsed="false">
      <c r="A15" s="4" t="s">
        <v>237</v>
      </c>
      <c r="B15" s="4" t="s">
        <v>238</v>
      </c>
      <c r="C15" s="4" t="s">
        <v>9</v>
      </c>
      <c r="D15" s="4" t="s">
        <v>239</v>
      </c>
      <c r="E15" s="4" t="s">
        <v>240</v>
      </c>
      <c r="F15" s="4" t="s">
        <v>241</v>
      </c>
      <c r="G15" s="4" t="s">
        <v>242</v>
      </c>
      <c r="H15" s="4" t="s">
        <v>11</v>
      </c>
    </row>
    <row r="16" customFormat="false" ht="49.5" hidden="false" customHeight="true" outlineLevel="0" collapsed="false">
      <c r="A16" s="15" t="s">
        <v>243</v>
      </c>
      <c r="B16" s="16" t="s">
        <v>287</v>
      </c>
      <c r="C16" s="16" t="s">
        <v>42</v>
      </c>
      <c r="D16" s="16" t="s">
        <v>288</v>
      </c>
      <c r="E16" s="16" t="s">
        <v>289</v>
      </c>
      <c r="F16" s="16" t="s">
        <v>261</v>
      </c>
      <c r="G16" s="16" t="s">
        <v>290</v>
      </c>
      <c r="H16" s="16" t="s">
        <v>291</v>
      </c>
    </row>
    <row r="17" customFormat="false" ht="49.5" hidden="false" customHeight="true" outlineLevel="0" collapsed="false">
      <c r="A17" s="38" t="s">
        <v>292</v>
      </c>
      <c r="B17" s="39" t="s">
        <v>293</v>
      </c>
      <c r="C17" s="39" t="s">
        <v>42</v>
      </c>
      <c r="D17" s="39" t="s">
        <v>294</v>
      </c>
      <c r="E17" s="39" t="s">
        <v>295</v>
      </c>
      <c r="F17" s="39" t="s">
        <v>261</v>
      </c>
      <c r="G17" s="39" t="s">
        <v>296</v>
      </c>
      <c r="H17" s="39" t="s">
        <v>297</v>
      </c>
    </row>
    <row r="18" customFormat="false" ht="49.5" hidden="false" customHeight="true" outlineLevel="0" collapsed="false">
      <c r="A18" s="15" t="s">
        <v>298</v>
      </c>
      <c r="B18" s="16" t="s">
        <v>299</v>
      </c>
      <c r="C18" s="16" t="s">
        <v>300</v>
      </c>
      <c r="D18" s="16" t="s">
        <v>301</v>
      </c>
      <c r="E18" s="16" t="s">
        <v>302</v>
      </c>
      <c r="F18" s="16" t="s">
        <v>303</v>
      </c>
      <c r="G18" s="16" t="s">
        <v>304</v>
      </c>
      <c r="H18" s="16" t="s">
        <v>305</v>
      </c>
    </row>
    <row r="19" customFormat="false" ht="49.5" hidden="false" customHeight="true" outlineLevel="0" collapsed="false">
      <c r="A19" s="38" t="s">
        <v>306</v>
      </c>
      <c r="B19" s="39" t="s">
        <v>307</v>
      </c>
      <c r="C19" s="39" t="s">
        <v>42</v>
      </c>
      <c r="D19" s="39" t="s">
        <v>308</v>
      </c>
      <c r="E19" s="39" t="s">
        <v>309</v>
      </c>
      <c r="F19" s="39" t="s">
        <v>261</v>
      </c>
      <c r="G19" s="39" t="s">
        <v>310</v>
      </c>
      <c r="H19" s="39" t="s">
        <v>311</v>
      </c>
    </row>
    <row r="20" customFormat="false" ht="49.5" hidden="false" customHeight="true" outlineLevel="0" collapsed="false">
      <c r="A20" s="15" t="s">
        <v>312</v>
      </c>
      <c r="B20" s="16" t="s">
        <v>313</v>
      </c>
      <c r="C20" s="16" t="s">
        <v>314</v>
      </c>
      <c r="D20" s="16" t="s">
        <v>274</v>
      </c>
      <c r="E20" s="16" t="s">
        <v>315</v>
      </c>
      <c r="F20" s="16" t="s">
        <v>316</v>
      </c>
      <c r="G20" s="16" t="s">
        <v>317</v>
      </c>
      <c r="H20" s="16" t="s">
        <v>318</v>
      </c>
    </row>
    <row r="22" customFormat="false" ht="7.5" hidden="false" customHeight="true" outlineLevel="0" collapsed="false"/>
    <row r="23" customFormat="false" ht="21.75" hidden="false" customHeight="true" outlineLevel="0" collapsed="false">
      <c r="A23" s="3" t="s">
        <v>319</v>
      </c>
      <c r="B23" s="3"/>
      <c r="C23" s="3"/>
      <c r="D23" s="3"/>
      <c r="E23" s="3"/>
      <c r="F23" s="3"/>
      <c r="G23" s="3"/>
      <c r="H23" s="3"/>
    </row>
    <row r="24" customFormat="false" ht="18" hidden="false" customHeight="true" outlineLevel="0" collapsed="false">
      <c r="A24" s="4" t="s">
        <v>320</v>
      </c>
      <c r="B24" s="4" t="s">
        <v>321</v>
      </c>
      <c r="C24" s="4" t="s">
        <v>322</v>
      </c>
      <c r="D24" s="4" t="s">
        <v>323</v>
      </c>
      <c r="E24" s="4" t="s">
        <v>324</v>
      </c>
      <c r="F24" s="4" t="s">
        <v>325</v>
      </c>
      <c r="G24" s="4" t="s">
        <v>9</v>
      </c>
      <c r="H24" s="4" t="s">
        <v>10</v>
      </c>
    </row>
    <row r="25" customFormat="false" ht="21.75" hidden="false" customHeight="true" outlineLevel="0" collapsed="false">
      <c r="A25" s="13" t="s">
        <v>326</v>
      </c>
      <c r="B25" s="14" t="s">
        <v>327</v>
      </c>
      <c r="C25" s="14" t="s">
        <v>328</v>
      </c>
      <c r="D25" s="14" t="s">
        <v>30</v>
      </c>
      <c r="E25" s="14" t="s">
        <v>329</v>
      </c>
      <c r="F25" s="14" t="s">
        <v>330</v>
      </c>
      <c r="G25" s="14" t="s">
        <v>42</v>
      </c>
      <c r="H25" s="14" t="s">
        <v>25</v>
      </c>
    </row>
    <row r="26" customFormat="false" ht="21.75" hidden="false" customHeight="true" outlineLevel="0" collapsed="false">
      <c r="A26" s="13" t="s">
        <v>331</v>
      </c>
      <c r="B26" s="14" t="s">
        <v>186</v>
      </c>
      <c r="C26" s="14" t="s">
        <v>327</v>
      </c>
      <c r="D26" s="14" t="s">
        <v>332</v>
      </c>
      <c r="E26" s="14" t="s">
        <v>333</v>
      </c>
      <c r="F26" s="14" t="s">
        <v>334</v>
      </c>
      <c r="G26" s="14" t="s">
        <v>335</v>
      </c>
      <c r="H26" s="14" t="s">
        <v>19</v>
      </c>
    </row>
    <row r="27" customFormat="false" ht="21.75" hidden="false" customHeight="true" outlineLevel="0" collapsed="false">
      <c r="A27" s="15" t="s">
        <v>336</v>
      </c>
      <c r="B27" s="16" t="s">
        <v>327</v>
      </c>
      <c r="C27" s="16" t="s">
        <v>327</v>
      </c>
      <c r="D27" s="16" t="s">
        <v>337</v>
      </c>
      <c r="E27" s="16" t="s">
        <v>338</v>
      </c>
      <c r="F27" s="16" t="s">
        <v>330</v>
      </c>
      <c r="G27" s="16" t="s">
        <v>42</v>
      </c>
      <c r="H27" s="16" t="s">
        <v>19</v>
      </c>
    </row>
    <row r="28" customFormat="false" ht="21.75" hidden="false" customHeight="true" outlineLevel="0" collapsed="false">
      <c r="A28" s="15" t="s">
        <v>339</v>
      </c>
      <c r="B28" s="16" t="s">
        <v>151</v>
      </c>
      <c r="C28" s="16" t="s">
        <v>327</v>
      </c>
      <c r="D28" s="16" t="s">
        <v>340</v>
      </c>
      <c r="E28" s="16" t="s">
        <v>341</v>
      </c>
      <c r="F28" s="16" t="s">
        <v>342</v>
      </c>
      <c r="G28" s="16" t="s">
        <v>314</v>
      </c>
      <c r="H28" s="16" t="s">
        <v>49</v>
      </c>
    </row>
    <row r="29" customFormat="false" ht="21.75" hidden="false" customHeight="true" outlineLevel="0" collapsed="false">
      <c r="A29" s="17" t="s">
        <v>343</v>
      </c>
      <c r="B29" s="17"/>
      <c r="C29" s="18" t="s">
        <v>344</v>
      </c>
      <c r="D29" s="18" t="s">
        <v>345</v>
      </c>
      <c r="E29" s="18" t="s">
        <v>346</v>
      </c>
      <c r="F29" s="41" t="s">
        <v>347</v>
      </c>
      <c r="G29" s="18" t="s">
        <v>348</v>
      </c>
      <c r="H29" s="19" t="s">
        <v>25</v>
      </c>
    </row>
  </sheetData>
  <mergeCells count="6">
    <mergeCell ref="A1:I1"/>
    <mergeCell ref="A2:I2"/>
    <mergeCell ref="A4:H4"/>
    <mergeCell ref="A14:H14"/>
    <mergeCell ref="A23:H23"/>
    <mergeCell ref="A29:B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0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7" min="7" style="0" width="24"/>
    <col collapsed="false" customWidth="true" hidden="false" outlineLevel="0" max="8" min="8" style="0" width="14"/>
    <col collapsed="false" customWidth="true" hidden="false" outlineLevel="0" max="9" min="9" style="0" width="12"/>
  </cols>
  <sheetData>
    <row r="1" customFormat="false" ht="33.75" hidden="false" customHeight="true" outlineLevel="0" collapsed="false">
      <c r="A1" s="1" t="s">
        <v>349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350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18" hidden="false" customHeight="true" outlineLevel="0" collapsed="false">
      <c r="A4" s="4" t="s">
        <v>320</v>
      </c>
      <c r="B4" s="4" t="s">
        <v>4</v>
      </c>
      <c r="C4" s="4" t="s">
        <v>124</v>
      </c>
      <c r="D4" s="4" t="s">
        <v>125</v>
      </c>
      <c r="E4" s="4" t="s">
        <v>351</v>
      </c>
      <c r="F4" s="4" t="s">
        <v>214</v>
      </c>
      <c r="G4" s="4" t="s">
        <v>352</v>
      </c>
      <c r="H4" s="4" t="s">
        <v>9</v>
      </c>
      <c r="I4" s="4" t="s">
        <v>353</v>
      </c>
    </row>
    <row r="5" customFormat="false" ht="21.75" hidden="false" customHeight="true" outlineLevel="0" collapsed="false">
      <c r="A5" s="5" t="s">
        <v>354</v>
      </c>
      <c r="B5" s="6" t="s">
        <v>13</v>
      </c>
      <c r="C5" s="6" t="s">
        <v>355</v>
      </c>
      <c r="D5" s="6" t="s">
        <v>356</v>
      </c>
      <c r="E5" s="6" t="s">
        <v>357</v>
      </c>
      <c r="F5" s="6" t="s">
        <v>218</v>
      </c>
      <c r="G5" s="6" t="s">
        <v>358</v>
      </c>
      <c r="H5" s="6" t="s">
        <v>18</v>
      </c>
    </row>
    <row r="6" customFormat="false" ht="21.75" hidden="false" customHeight="true" outlineLevel="0" collapsed="false">
      <c r="A6" s="7" t="s">
        <v>359</v>
      </c>
      <c r="B6" s="8" t="s">
        <v>13</v>
      </c>
      <c r="C6" s="8" t="s">
        <v>355</v>
      </c>
      <c r="D6" s="8" t="s">
        <v>360</v>
      </c>
      <c r="E6" s="8" t="s">
        <v>361</v>
      </c>
      <c r="F6" s="8" t="s">
        <v>222</v>
      </c>
      <c r="G6" s="8" t="s">
        <v>362</v>
      </c>
      <c r="H6" s="8" t="s">
        <v>18</v>
      </c>
    </row>
    <row r="7" customFormat="false" ht="21.75" hidden="false" customHeight="true" outlineLevel="0" collapsed="false">
      <c r="A7" s="9" t="s">
        <v>363</v>
      </c>
      <c r="B7" s="10" t="s">
        <v>13</v>
      </c>
      <c r="C7" s="10" t="s">
        <v>355</v>
      </c>
      <c r="D7" s="10" t="s">
        <v>364</v>
      </c>
      <c r="E7" s="10" t="s">
        <v>357</v>
      </c>
      <c r="F7" s="10" t="s">
        <v>225</v>
      </c>
      <c r="G7" s="10" t="s">
        <v>365</v>
      </c>
      <c r="H7" s="10" t="s">
        <v>18</v>
      </c>
    </row>
    <row r="8" customFormat="false" ht="21.75" hidden="false" customHeight="true" outlineLevel="0" collapsed="false">
      <c r="A8" s="11" t="s">
        <v>366</v>
      </c>
      <c r="B8" s="12" t="s">
        <v>13</v>
      </c>
      <c r="C8" s="12" t="s">
        <v>355</v>
      </c>
      <c r="D8" s="12" t="s">
        <v>367</v>
      </c>
      <c r="E8" s="12" t="s">
        <v>368</v>
      </c>
      <c r="F8" s="12" t="s">
        <v>218</v>
      </c>
      <c r="G8" s="12" t="s">
        <v>369</v>
      </c>
      <c r="H8" s="12" t="s">
        <v>18</v>
      </c>
    </row>
    <row r="9" customFormat="false" ht="21.75" hidden="false" customHeight="true" outlineLevel="0" collapsed="false">
      <c r="A9" s="42" t="s">
        <v>370</v>
      </c>
      <c r="B9" s="23" t="s">
        <v>13</v>
      </c>
      <c r="C9" s="23" t="s">
        <v>371</v>
      </c>
      <c r="D9" s="23" t="s">
        <v>135</v>
      </c>
      <c r="E9" s="23" t="s">
        <v>372</v>
      </c>
      <c r="F9" s="23" t="s">
        <v>373</v>
      </c>
      <c r="G9" s="23" t="s">
        <v>374</v>
      </c>
      <c r="H9" s="23" t="s">
        <v>314</v>
      </c>
    </row>
    <row r="10" customFormat="false" ht="21.75" hidden="false" customHeight="true" outlineLevel="0" collapsed="false">
      <c r="A10" s="42" t="s">
        <v>375</v>
      </c>
      <c r="B10" s="23" t="s">
        <v>13</v>
      </c>
      <c r="C10" s="23" t="s">
        <v>371</v>
      </c>
      <c r="D10" s="23" t="s">
        <v>376</v>
      </c>
      <c r="E10" s="23" t="s">
        <v>377</v>
      </c>
      <c r="F10" s="23" t="s">
        <v>222</v>
      </c>
      <c r="G10" s="23" t="s">
        <v>378</v>
      </c>
      <c r="H10" s="23" t="s">
        <v>314</v>
      </c>
    </row>
    <row r="11" customFormat="false" ht="21.75" hidden="false" customHeight="true" outlineLevel="0" collapsed="false">
      <c r="A11" s="42" t="s">
        <v>379</v>
      </c>
      <c r="B11" s="23" t="s">
        <v>13</v>
      </c>
      <c r="C11" s="23" t="s">
        <v>380</v>
      </c>
      <c r="D11" s="23" t="s">
        <v>143</v>
      </c>
      <c r="E11" s="23" t="s">
        <v>381</v>
      </c>
      <c r="F11" s="23" t="s">
        <v>382</v>
      </c>
      <c r="G11" s="23" t="s">
        <v>383</v>
      </c>
      <c r="H11" s="23" t="s">
        <v>314</v>
      </c>
    </row>
    <row r="12" customFormat="false" ht="21.75" hidden="false" customHeight="true" outlineLevel="0" collapsed="false">
      <c r="A12" s="42" t="s">
        <v>384</v>
      </c>
      <c r="B12" s="23" t="s">
        <v>13</v>
      </c>
      <c r="C12" s="23" t="s">
        <v>142</v>
      </c>
      <c r="D12" s="23" t="s">
        <v>159</v>
      </c>
      <c r="E12" s="23" t="s">
        <v>368</v>
      </c>
      <c r="F12" s="23" t="s">
        <v>385</v>
      </c>
      <c r="G12" s="23" t="s">
        <v>386</v>
      </c>
      <c r="H12" s="23" t="s">
        <v>18</v>
      </c>
    </row>
    <row r="13" customFormat="false" ht="21.75" hidden="false" customHeight="true" outlineLevel="0" collapsed="false">
      <c r="A13" s="42" t="s">
        <v>387</v>
      </c>
      <c r="B13" s="23" t="s">
        <v>13</v>
      </c>
      <c r="C13" s="23" t="s">
        <v>388</v>
      </c>
      <c r="D13" s="23" t="s">
        <v>389</v>
      </c>
      <c r="E13" s="23" t="s">
        <v>390</v>
      </c>
      <c r="F13" s="23" t="s">
        <v>327</v>
      </c>
      <c r="G13" s="23" t="s">
        <v>391</v>
      </c>
      <c r="H13" s="23" t="s">
        <v>18</v>
      </c>
    </row>
    <row r="14" customFormat="false" ht="21.75" hidden="false" customHeight="true" outlineLevel="0" collapsed="false">
      <c r="A14" s="13" t="s">
        <v>392</v>
      </c>
      <c r="B14" s="14" t="s">
        <v>40</v>
      </c>
      <c r="C14" s="14" t="s">
        <v>393</v>
      </c>
      <c r="D14" s="14" t="s">
        <v>327</v>
      </c>
      <c r="E14" s="14" t="s">
        <v>394</v>
      </c>
      <c r="F14" s="14" t="s">
        <v>327</v>
      </c>
      <c r="G14" s="14" t="s">
        <v>395</v>
      </c>
      <c r="H14" s="14" t="s">
        <v>42</v>
      </c>
    </row>
    <row r="15" customFormat="false" ht="21.75" hidden="false" customHeight="true" outlineLevel="0" collapsed="false">
      <c r="A15" s="13" t="s">
        <v>396</v>
      </c>
      <c r="B15" s="14" t="s">
        <v>40</v>
      </c>
      <c r="C15" s="14" t="s">
        <v>371</v>
      </c>
      <c r="D15" s="14" t="s">
        <v>186</v>
      </c>
      <c r="E15" s="14" t="s">
        <v>397</v>
      </c>
      <c r="F15" s="14" t="s">
        <v>334</v>
      </c>
      <c r="G15" s="14" t="s">
        <v>398</v>
      </c>
      <c r="H15" s="14" t="s">
        <v>335</v>
      </c>
    </row>
    <row r="16" customFormat="false" ht="21.75" hidden="false" customHeight="true" outlineLevel="0" collapsed="false">
      <c r="A16" s="15" t="s">
        <v>336</v>
      </c>
      <c r="B16" s="16" t="s">
        <v>40</v>
      </c>
      <c r="C16" s="16" t="s">
        <v>309</v>
      </c>
      <c r="D16" s="16" t="s">
        <v>327</v>
      </c>
      <c r="E16" s="16" t="s">
        <v>338</v>
      </c>
      <c r="F16" s="16" t="s">
        <v>327</v>
      </c>
      <c r="G16" s="16" t="s">
        <v>399</v>
      </c>
      <c r="H16" s="16" t="s">
        <v>42</v>
      </c>
    </row>
    <row r="17" customFormat="false" ht="21.75" hidden="false" customHeight="true" outlineLevel="0" collapsed="false">
      <c r="A17" s="15" t="s">
        <v>400</v>
      </c>
      <c r="B17" s="16" t="s">
        <v>40</v>
      </c>
      <c r="C17" s="16" t="s">
        <v>380</v>
      </c>
      <c r="D17" s="16" t="s">
        <v>151</v>
      </c>
      <c r="E17" s="16" t="s">
        <v>341</v>
      </c>
      <c r="F17" s="16" t="s">
        <v>342</v>
      </c>
      <c r="G17" s="16" t="s">
        <v>340</v>
      </c>
      <c r="H17" s="16" t="s">
        <v>314</v>
      </c>
    </row>
    <row r="18" customFormat="false" ht="21.75" hidden="false" customHeight="true" outlineLevel="0" collapsed="false">
      <c r="A18" s="11" t="s">
        <v>401</v>
      </c>
      <c r="B18" s="12" t="s">
        <v>52</v>
      </c>
      <c r="C18" s="12" t="s">
        <v>402</v>
      </c>
      <c r="D18" s="12" t="s">
        <v>327</v>
      </c>
      <c r="E18" s="12" t="s">
        <v>403</v>
      </c>
      <c r="F18" s="12" t="s">
        <v>327</v>
      </c>
      <c r="G18" s="12" t="s">
        <v>404</v>
      </c>
      <c r="H18" s="12" t="s">
        <v>57</v>
      </c>
    </row>
    <row r="19" customFormat="false" ht="7.5" hidden="false" customHeight="true" outlineLevel="0" collapsed="false"/>
    <row r="20" customFormat="false" ht="25.5" hidden="false" customHeight="true" outlineLevel="0" collapsed="false">
      <c r="A20" s="17" t="s">
        <v>405</v>
      </c>
      <c r="B20" s="17"/>
      <c r="C20" s="18" t="s">
        <v>406</v>
      </c>
      <c r="D20" s="18" t="s">
        <v>407</v>
      </c>
      <c r="E20" s="18" t="s">
        <v>408</v>
      </c>
      <c r="F20" s="41" t="s">
        <v>232</v>
      </c>
      <c r="G20" s="41" t="s">
        <v>409</v>
      </c>
      <c r="H20" s="18" t="s">
        <v>64</v>
      </c>
      <c r="I20" s="43"/>
    </row>
  </sheetData>
  <mergeCells count="3">
    <mergeCell ref="A1:I1"/>
    <mergeCell ref="A2:I2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6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2"/>
    <col collapsed="false" customWidth="true" hidden="false" outlineLevel="0" max="7" min="7" style="0" width="36"/>
    <col collapsed="false" customWidth="true" hidden="false" outlineLevel="0" max="8" min="8" style="0" width="22"/>
    <col collapsed="false" customWidth="true" hidden="false" outlineLevel="0" max="9" min="9" style="0" width="16"/>
    <col collapsed="false" customWidth="true" hidden="false" outlineLevel="0" max="10" min="10" style="0" width="14"/>
  </cols>
  <sheetData>
    <row r="1" customFormat="false" ht="33.75" hidden="false" customHeight="true" outlineLevel="0" collapsed="false">
      <c r="A1" s="1" t="s">
        <v>410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411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18" hidden="false" customHeight="true" outlineLevel="0" collapsed="false">
      <c r="A4" s="4" t="s">
        <v>412</v>
      </c>
      <c r="B4" s="4" t="s">
        <v>413</v>
      </c>
      <c r="C4" s="4" t="s">
        <v>124</v>
      </c>
      <c r="D4" s="4" t="s">
        <v>414</v>
      </c>
      <c r="E4" s="4" t="s">
        <v>415</v>
      </c>
      <c r="F4" s="4" t="s">
        <v>416</v>
      </c>
      <c r="G4" s="4" t="s">
        <v>417</v>
      </c>
      <c r="H4" s="4" t="s">
        <v>418</v>
      </c>
      <c r="I4" s="4" t="s">
        <v>419</v>
      </c>
      <c r="J4" s="4" t="s">
        <v>420</v>
      </c>
    </row>
    <row r="5" customFormat="false" ht="51.75" hidden="false" customHeight="true" outlineLevel="0" collapsed="false">
      <c r="A5" s="5" t="s">
        <v>421</v>
      </c>
      <c r="B5" s="6" t="s">
        <v>422</v>
      </c>
      <c r="C5" s="6" t="s">
        <v>423</v>
      </c>
      <c r="D5" s="6" t="s">
        <v>424</v>
      </c>
      <c r="E5" s="6" t="s">
        <v>425</v>
      </c>
      <c r="F5" s="6" t="s">
        <v>426</v>
      </c>
      <c r="G5" s="6" t="s">
        <v>427</v>
      </c>
      <c r="H5" s="6" t="s">
        <v>148</v>
      </c>
      <c r="I5" s="6" t="s">
        <v>428</v>
      </c>
      <c r="J5" s="6" t="s">
        <v>429</v>
      </c>
    </row>
    <row r="6" customFormat="false" ht="51.75" hidden="false" customHeight="true" outlineLevel="0" collapsed="false">
      <c r="A6" s="7" t="s">
        <v>430</v>
      </c>
      <c r="B6" s="8" t="s">
        <v>431</v>
      </c>
      <c r="C6" s="8" t="s">
        <v>423</v>
      </c>
      <c r="D6" s="8" t="s">
        <v>432</v>
      </c>
      <c r="E6" s="8" t="s">
        <v>433</v>
      </c>
      <c r="F6" s="8" t="s">
        <v>434</v>
      </c>
      <c r="G6" s="8" t="s">
        <v>435</v>
      </c>
      <c r="H6" s="8" t="s">
        <v>436</v>
      </c>
      <c r="I6" s="8" t="s">
        <v>428</v>
      </c>
      <c r="J6" s="8" t="s">
        <v>437</v>
      </c>
    </row>
    <row r="7" customFormat="false" ht="51.75" hidden="false" customHeight="true" outlineLevel="0" collapsed="false">
      <c r="A7" s="9" t="s">
        <v>438</v>
      </c>
      <c r="B7" s="10" t="s">
        <v>439</v>
      </c>
      <c r="C7" s="10" t="s">
        <v>423</v>
      </c>
      <c r="D7" s="10" t="s">
        <v>440</v>
      </c>
      <c r="E7" s="10" t="s">
        <v>441</v>
      </c>
      <c r="F7" s="10" t="s">
        <v>442</v>
      </c>
      <c r="G7" s="10" t="s">
        <v>443</v>
      </c>
      <c r="H7" s="10" t="s">
        <v>444</v>
      </c>
      <c r="I7" s="10" t="s">
        <v>445</v>
      </c>
      <c r="J7" s="10" t="s">
        <v>437</v>
      </c>
    </row>
    <row r="8" customFormat="false" ht="51.75" hidden="false" customHeight="true" outlineLevel="0" collapsed="false">
      <c r="A8" s="11" t="s">
        <v>446</v>
      </c>
      <c r="B8" s="12" t="s">
        <v>447</v>
      </c>
      <c r="C8" s="12" t="s">
        <v>448</v>
      </c>
      <c r="D8" s="12" t="s">
        <v>449</v>
      </c>
      <c r="E8" s="12" t="s">
        <v>450</v>
      </c>
      <c r="F8" s="12" t="s">
        <v>451</v>
      </c>
      <c r="G8" s="12" t="s">
        <v>452</v>
      </c>
      <c r="H8" s="12" t="s">
        <v>200</v>
      </c>
      <c r="I8" s="12" t="s">
        <v>453</v>
      </c>
      <c r="J8" s="12" t="s">
        <v>454</v>
      </c>
    </row>
    <row r="9" customFormat="false" ht="51.75" hidden="false" customHeight="true" outlineLevel="0" collapsed="false">
      <c r="A9" s="7" t="s">
        <v>455</v>
      </c>
      <c r="B9" s="8" t="s">
        <v>431</v>
      </c>
      <c r="C9" s="8" t="s">
        <v>142</v>
      </c>
      <c r="D9" s="8" t="s">
        <v>456</v>
      </c>
      <c r="E9" s="8" t="s">
        <v>457</v>
      </c>
      <c r="F9" s="8" t="s">
        <v>458</v>
      </c>
      <c r="G9" s="8" t="s">
        <v>459</v>
      </c>
      <c r="H9" s="8" t="s">
        <v>460</v>
      </c>
      <c r="I9" s="8" t="s">
        <v>461</v>
      </c>
      <c r="J9" s="8" t="s">
        <v>462</v>
      </c>
    </row>
    <row r="10" customFormat="false" ht="51.75" hidden="false" customHeight="true" outlineLevel="0" collapsed="false">
      <c r="A10" s="42" t="s">
        <v>463</v>
      </c>
      <c r="B10" s="23" t="s">
        <v>464</v>
      </c>
      <c r="C10" s="23" t="s">
        <v>465</v>
      </c>
      <c r="D10" s="23" t="s">
        <v>466</v>
      </c>
      <c r="E10" s="23" t="s">
        <v>467</v>
      </c>
      <c r="F10" s="23" t="s">
        <v>468</v>
      </c>
      <c r="G10" s="23" t="s">
        <v>469</v>
      </c>
      <c r="H10" s="23" t="s">
        <v>470</v>
      </c>
      <c r="I10" s="23" t="s">
        <v>471</v>
      </c>
      <c r="J10" s="23" t="s">
        <v>437</v>
      </c>
    </row>
    <row r="11" customFormat="false" ht="51.75" hidden="false" customHeight="true" outlineLevel="0" collapsed="false">
      <c r="A11" s="42" t="s">
        <v>472</v>
      </c>
      <c r="B11" s="23" t="s">
        <v>473</v>
      </c>
      <c r="C11" s="23" t="s">
        <v>474</v>
      </c>
      <c r="D11" s="23" t="s">
        <v>64</v>
      </c>
      <c r="E11" s="23" t="s">
        <v>475</v>
      </c>
      <c r="F11" s="23" t="s">
        <v>476</v>
      </c>
      <c r="G11" s="23" t="s">
        <v>477</v>
      </c>
      <c r="H11" s="23" t="s">
        <v>478</v>
      </c>
      <c r="I11" s="23" t="s">
        <v>479</v>
      </c>
      <c r="J11" s="23" t="s">
        <v>480</v>
      </c>
    </row>
    <row r="12" customFormat="false" ht="51.75" hidden="false" customHeight="true" outlineLevel="0" collapsed="false">
      <c r="A12" s="11" t="s">
        <v>481</v>
      </c>
      <c r="B12" s="12" t="s">
        <v>482</v>
      </c>
      <c r="C12" s="12" t="s">
        <v>483</v>
      </c>
      <c r="D12" s="12" t="s">
        <v>484</v>
      </c>
      <c r="E12" s="12" t="s">
        <v>485</v>
      </c>
      <c r="F12" s="12" t="s">
        <v>486</v>
      </c>
      <c r="G12" s="12" t="s">
        <v>487</v>
      </c>
      <c r="H12" s="12" t="s">
        <v>200</v>
      </c>
      <c r="I12" s="12" t="s">
        <v>488</v>
      </c>
      <c r="J12" s="12" t="s">
        <v>437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6" min="3" style="0" width="14"/>
    <col collapsed="false" customWidth="true" hidden="false" outlineLevel="0" max="7" min="7" style="0" width="18"/>
  </cols>
  <sheetData>
    <row r="1" customFormat="false" ht="33.75" hidden="false" customHeight="true" outlineLevel="0" collapsed="false">
      <c r="A1" s="1" t="s">
        <v>489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490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21.75" hidden="false" customHeight="true" outlineLevel="0" collapsed="false">
      <c r="A4" s="37" t="s">
        <v>491</v>
      </c>
      <c r="B4" s="37"/>
      <c r="C4" s="37"/>
      <c r="D4" s="37"/>
      <c r="E4" s="37"/>
      <c r="F4" s="37"/>
      <c r="G4" s="37"/>
    </row>
    <row r="5" customFormat="false" ht="18" hidden="false" customHeight="true" outlineLevel="0" collapsed="false">
      <c r="A5" s="4" t="s">
        <v>122</v>
      </c>
      <c r="B5" s="4" t="s">
        <v>492</v>
      </c>
      <c r="C5" s="4" t="s">
        <v>493</v>
      </c>
      <c r="D5" s="4" t="s">
        <v>494</v>
      </c>
      <c r="E5" s="4" t="s">
        <v>495</v>
      </c>
      <c r="F5" s="4" t="s">
        <v>496</v>
      </c>
      <c r="G5" s="4" t="s">
        <v>497</v>
      </c>
    </row>
    <row r="6" customFormat="false" ht="69.75" hidden="false" customHeight="true" outlineLevel="0" collapsed="false">
      <c r="A6" s="5" t="s">
        <v>498</v>
      </c>
      <c r="B6" s="6" t="s">
        <v>499</v>
      </c>
      <c r="C6" s="5" t="s">
        <v>500</v>
      </c>
      <c r="D6" s="6" t="s">
        <v>501</v>
      </c>
      <c r="E6" s="6" t="s">
        <v>502</v>
      </c>
      <c r="F6" s="6" t="s">
        <v>503</v>
      </c>
      <c r="G6" s="6" t="s">
        <v>504</v>
      </c>
    </row>
    <row r="7" customFormat="false" ht="69.75" hidden="false" customHeight="true" outlineLevel="0" collapsed="false">
      <c r="A7" s="7" t="s">
        <v>505</v>
      </c>
      <c r="B7" s="8" t="s">
        <v>506</v>
      </c>
      <c r="C7" s="7" t="s">
        <v>507</v>
      </c>
      <c r="D7" s="8" t="s">
        <v>508</v>
      </c>
      <c r="E7" s="8" t="s">
        <v>509</v>
      </c>
      <c r="F7" s="8" t="s">
        <v>510</v>
      </c>
      <c r="G7" s="8" t="s">
        <v>511</v>
      </c>
    </row>
    <row r="8" customFormat="false" ht="69.75" hidden="false" customHeight="true" outlineLevel="0" collapsed="false">
      <c r="A8" s="9" t="s">
        <v>512</v>
      </c>
      <c r="B8" s="10" t="s">
        <v>513</v>
      </c>
      <c r="C8" s="9" t="s">
        <v>514</v>
      </c>
      <c r="D8" s="10" t="s">
        <v>515</v>
      </c>
      <c r="E8" s="10" t="s">
        <v>509</v>
      </c>
      <c r="F8" s="10" t="s">
        <v>516</v>
      </c>
      <c r="G8" s="10" t="s">
        <v>517</v>
      </c>
    </row>
    <row r="9" customFormat="false" ht="69.75" hidden="false" customHeight="true" outlineLevel="0" collapsed="false">
      <c r="A9" s="11" t="s">
        <v>518</v>
      </c>
      <c r="B9" s="12" t="s">
        <v>519</v>
      </c>
      <c r="C9" s="11" t="s">
        <v>520</v>
      </c>
      <c r="D9" s="12" t="s">
        <v>521</v>
      </c>
      <c r="E9" s="12" t="s">
        <v>522</v>
      </c>
      <c r="F9" s="12" t="s">
        <v>523</v>
      </c>
      <c r="G9" s="12" t="s">
        <v>524</v>
      </c>
    </row>
    <row r="10" customFormat="false" ht="69.75" hidden="false" customHeight="true" outlineLevel="0" collapsed="false">
      <c r="A10" s="13" t="s">
        <v>525</v>
      </c>
      <c r="B10" s="14" t="s">
        <v>526</v>
      </c>
      <c r="C10" s="13" t="s">
        <v>527</v>
      </c>
      <c r="D10" s="14" t="s">
        <v>528</v>
      </c>
      <c r="E10" s="14" t="s">
        <v>529</v>
      </c>
      <c r="F10" s="14" t="s">
        <v>530</v>
      </c>
      <c r="G10" s="14" t="s">
        <v>531</v>
      </c>
    </row>
    <row r="12" customFormat="false" ht="7.5" hidden="false" customHeight="true" outlineLevel="0" collapsed="false"/>
    <row r="13" customFormat="false" ht="21.75" hidden="false" customHeight="true" outlineLevel="0" collapsed="false">
      <c r="A13" s="3" t="s">
        <v>532</v>
      </c>
      <c r="B13" s="3"/>
      <c r="C13" s="3"/>
      <c r="D13" s="3"/>
      <c r="E13" s="3"/>
      <c r="F13" s="3"/>
      <c r="G13" s="3"/>
    </row>
    <row r="14" customFormat="false" ht="18" hidden="false" customHeight="true" outlineLevel="0" collapsed="false">
      <c r="A14" s="4" t="s">
        <v>533</v>
      </c>
      <c r="B14" s="4" t="s">
        <v>122</v>
      </c>
      <c r="C14" s="4" t="s">
        <v>534</v>
      </c>
      <c r="D14" s="4" t="s">
        <v>535</v>
      </c>
      <c r="E14" s="4" t="s">
        <v>536</v>
      </c>
      <c r="F14" s="4" t="s">
        <v>537</v>
      </c>
      <c r="G14" s="4" t="s">
        <v>538</v>
      </c>
    </row>
    <row r="15" customFormat="false" ht="18" hidden="false" customHeight="true" outlineLevel="0" collapsed="false">
      <c r="A15" s="6"/>
      <c r="B15" s="6"/>
      <c r="C15" s="6"/>
      <c r="D15" s="6"/>
      <c r="E15" s="6"/>
      <c r="F15" s="44" t="str">
        <f aca="false">IF(D15=0,"-",E15/D15)</f>
        <v>-</v>
      </c>
      <c r="G15" s="45" t="str">
        <f aca="false">IF(E15="","-",E15*10)</f>
        <v>-</v>
      </c>
    </row>
    <row r="16" customFormat="false" ht="18" hidden="false" customHeight="true" outlineLevel="0" collapsed="false">
      <c r="A16" s="8"/>
      <c r="B16" s="8"/>
      <c r="C16" s="8"/>
      <c r="D16" s="8"/>
      <c r="E16" s="8"/>
      <c r="F16" s="46" t="str">
        <f aca="false">IF(D16=0,"-",E16/D16)</f>
        <v>-</v>
      </c>
      <c r="G16" s="47" t="str">
        <f aca="false">IF(E16="","-",E16*10)</f>
        <v>-</v>
      </c>
    </row>
    <row r="17" customFormat="false" ht="18" hidden="false" customHeight="true" outlineLevel="0" collapsed="false">
      <c r="A17" s="10"/>
      <c r="B17" s="10"/>
      <c r="C17" s="10"/>
      <c r="D17" s="10"/>
      <c r="E17" s="10"/>
      <c r="F17" s="48" t="str">
        <f aca="false">IF(D17=0,"-",E17/D17)</f>
        <v>-</v>
      </c>
      <c r="G17" s="49" t="str">
        <f aca="false">IF(E17="","-",E17*10)</f>
        <v>-</v>
      </c>
    </row>
    <row r="18" customFormat="false" ht="18" hidden="false" customHeight="true" outlineLevel="0" collapsed="false">
      <c r="A18" s="12"/>
      <c r="B18" s="12"/>
      <c r="C18" s="12"/>
      <c r="D18" s="12"/>
      <c r="E18" s="12"/>
      <c r="F18" s="50" t="str">
        <f aca="false">IF(D18=0,"-",E18/D18)</f>
        <v>-</v>
      </c>
      <c r="G18" s="51" t="str">
        <f aca="false">IF(E18="","-",E18*10)</f>
        <v>-</v>
      </c>
    </row>
    <row r="19" customFormat="false" ht="18" hidden="false" customHeight="true" outlineLevel="0" collapsed="false">
      <c r="A19" s="14"/>
      <c r="B19" s="14"/>
      <c r="C19" s="14"/>
      <c r="D19" s="14"/>
      <c r="E19" s="14"/>
      <c r="F19" s="52" t="str">
        <f aca="false">IF(D19=0,"-",E19/D19)</f>
        <v>-</v>
      </c>
      <c r="G19" s="53" t="str">
        <f aca="false">IF(E19="","-",E19*10)</f>
        <v>-</v>
      </c>
    </row>
    <row r="20" customFormat="false" ht="18" hidden="false" customHeight="true" outlineLevel="0" collapsed="false">
      <c r="A20" s="6"/>
      <c r="B20" s="6"/>
      <c r="C20" s="6"/>
      <c r="D20" s="6"/>
      <c r="E20" s="6"/>
      <c r="F20" s="44" t="str">
        <f aca="false">IF(D20=0,"-",E20/D20)</f>
        <v>-</v>
      </c>
      <c r="G20" s="45" t="str">
        <f aca="false">IF(E20="","-",E20*10)</f>
        <v>-</v>
      </c>
    </row>
    <row r="21" customFormat="false" ht="18" hidden="false" customHeight="true" outlineLevel="0" collapsed="false">
      <c r="A21" s="8"/>
      <c r="B21" s="8"/>
      <c r="C21" s="8"/>
      <c r="D21" s="8"/>
      <c r="E21" s="8"/>
      <c r="F21" s="46" t="str">
        <f aca="false">IF(D21=0,"-",E21/D21)</f>
        <v>-</v>
      </c>
      <c r="G21" s="47" t="str">
        <f aca="false">IF(E21="","-",E21*10)</f>
        <v>-</v>
      </c>
    </row>
    <row r="22" customFormat="false" ht="18" hidden="false" customHeight="true" outlineLevel="0" collapsed="false">
      <c r="A22" s="10"/>
      <c r="B22" s="10"/>
      <c r="C22" s="10"/>
      <c r="D22" s="10"/>
      <c r="E22" s="10"/>
      <c r="F22" s="48" t="str">
        <f aca="false">IF(D22=0,"-",E22/D22)</f>
        <v>-</v>
      </c>
      <c r="G22" s="49" t="str">
        <f aca="false">IF(E22="","-",E22*10)</f>
        <v>-</v>
      </c>
    </row>
    <row r="23" customFormat="false" ht="18" hidden="false" customHeight="true" outlineLevel="0" collapsed="false">
      <c r="A23" s="12"/>
      <c r="B23" s="12"/>
      <c r="C23" s="12"/>
      <c r="D23" s="12"/>
      <c r="E23" s="12"/>
      <c r="F23" s="50" t="str">
        <f aca="false">IF(D23=0,"-",E23/D23)</f>
        <v>-</v>
      </c>
      <c r="G23" s="51" t="str">
        <f aca="false">IF(E23="","-",E23*10)</f>
        <v>-</v>
      </c>
    </row>
    <row r="24" customFormat="false" ht="18" hidden="false" customHeight="true" outlineLevel="0" collapsed="false">
      <c r="A24" s="14"/>
      <c r="B24" s="14"/>
      <c r="C24" s="14"/>
      <c r="D24" s="14"/>
      <c r="E24" s="14"/>
      <c r="F24" s="52" t="str">
        <f aca="false">IF(D24=0,"-",E24/D24)</f>
        <v>-</v>
      </c>
      <c r="G24" s="53" t="str">
        <f aca="false">IF(E24="","-",E24*10)</f>
        <v>-</v>
      </c>
    </row>
    <row r="25" customFormat="false" ht="18" hidden="false" customHeight="true" outlineLevel="0" collapsed="false">
      <c r="A25" s="6"/>
      <c r="B25" s="6"/>
      <c r="C25" s="6"/>
      <c r="D25" s="6"/>
      <c r="E25" s="6"/>
      <c r="F25" s="44" t="str">
        <f aca="false">IF(D25=0,"-",E25/D25)</f>
        <v>-</v>
      </c>
      <c r="G25" s="45" t="str">
        <f aca="false">IF(E25="","-",E25*10)</f>
        <v>-</v>
      </c>
    </row>
    <row r="26" customFormat="false" ht="18" hidden="false" customHeight="true" outlineLevel="0" collapsed="false">
      <c r="A26" s="8"/>
      <c r="B26" s="8"/>
      <c r="C26" s="8"/>
      <c r="D26" s="8"/>
      <c r="E26" s="8"/>
      <c r="F26" s="46" t="str">
        <f aca="false">IF(D26=0,"-",E26/D26)</f>
        <v>-</v>
      </c>
      <c r="G26" s="47" t="str">
        <f aca="false">IF(E26="","-",E26*10)</f>
        <v>-</v>
      </c>
    </row>
    <row r="27" customFormat="false" ht="18" hidden="false" customHeight="true" outlineLevel="0" collapsed="false">
      <c r="A27" s="10"/>
      <c r="B27" s="10"/>
      <c r="C27" s="10"/>
      <c r="D27" s="10"/>
      <c r="E27" s="10"/>
      <c r="F27" s="48" t="str">
        <f aca="false">IF(D27=0,"-",E27/D27)</f>
        <v>-</v>
      </c>
      <c r="G27" s="49" t="str">
        <f aca="false">IF(E27="","-",E27*10)</f>
        <v>-</v>
      </c>
    </row>
    <row r="28" customFormat="false" ht="18" hidden="false" customHeight="true" outlineLevel="0" collapsed="false">
      <c r="A28" s="12"/>
      <c r="B28" s="12"/>
      <c r="C28" s="12"/>
      <c r="D28" s="12"/>
      <c r="E28" s="12"/>
      <c r="F28" s="50" t="str">
        <f aca="false">IF(D28=0,"-",E28/D28)</f>
        <v>-</v>
      </c>
      <c r="G28" s="51" t="str">
        <f aca="false">IF(E28="","-",E28*10)</f>
        <v>-</v>
      </c>
    </row>
    <row r="29" customFormat="false" ht="18" hidden="false" customHeight="true" outlineLevel="0" collapsed="false">
      <c r="A29" s="14"/>
      <c r="B29" s="14"/>
      <c r="C29" s="14"/>
      <c r="D29" s="14"/>
      <c r="E29" s="14"/>
      <c r="F29" s="52" t="str">
        <f aca="false">IF(D29=0,"-",E29/D29)</f>
        <v>-</v>
      </c>
      <c r="G29" s="53" t="str">
        <f aca="false">IF(E29="","-",E29*10)</f>
        <v>-</v>
      </c>
    </row>
    <row r="30" customFormat="false" ht="18" hidden="false" customHeight="true" outlineLevel="0" collapsed="false">
      <c r="A30" s="6"/>
      <c r="B30" s="6"/>
      <c r="C30" s="6"/>
      <c r="D30" s="6"/>
      <c r="E30" s="6"/>
      <c r="F30" s="44" t="str">
        <f aca="false">IF(D30=0,"-",E30/D30)</f>
        <v>-</v>
      </c>
      <c r="G30" s="45" t="str">
        <f aca="false">IF(E30="","-",E30*10)</f>
        <v>-</v>
      </c>
    </row>
    <row r="31" customFormat="false" ht="18" hidden="false" customHeight="true" outlineLevel="0" collapsed="false">
      <c r="A31" s="8"/>
      <c r="B31" s="8"/>
      <c r="C31" s="8"/>
      <c r="D31" s="8"/>
      <c r="E31" s="8"/>
      <c r="F31" s="46" t="str">
        <f aca="false">IF(D31=0,"-",E31/D31)</f>
        <v>-</v>
      </c>
      <c r="G31" s="47" t="str">
        <f aca="false">IF(E31="","-",E31*10)</f>
        <v>-</v>
      </c>
    </row>
    <row r="32" customFormat="false" ht="18" hidden="false" customHeight="true" outlineLevel="0" collapsed="false">
      <c r="A32" s="10"/>
      <c r="B32" s="10"/>
      <c r="C32" s="10"/>
      <c r="D32" s="10"/>
      <c r="E32" s="10"/>
      <c r="F32" s="48" t="str">
        <f aca="false">IF(D32=0,"-",E32/D32)</f>
        <v>-</v>
      </c>
      <c r="G32" s="49" t="str">
        <f aca="false">IF(E32="","-",E32*10)</f>
        <v>-</v>
      </c>
    </row>
    <row r="33" customFormat="false" ht="18" hidden="false" customHeight="true" outlineLevel="0" collapsed="false">
      <c r="A33" s="12"/>
      <c r="B33" s="12"/>
      <c r="C33" s="12"/>
      <c r="D33" s="12"/>
      <c r="E33" s="12"/>
      <c r="F33" s="50" t="str">
        <f aca="false">IF(D33=0,"-",E33/D33)</f>
        <v>-</v>
      </c>
      <c r="G33" s="51" t="str">
        <f aca="false">IF(E33="","-",E33*10)</f>
        <v>-</v>
      </c>
    </row>
    <row r="34" customFormat="false" ht="18" hidden="false" customHeight="true" outlineLevel="0" collapsed="false">
      <c r="A34" s="14"/>
      <c r="B34" s="14"/>
      <c r="C34" s="14"/>
      <c r="D34" s="14"/>
      <c r="E34" s="14"/>
      <c r="F34" s="52" t="str">
        <f aca="false">IF(D34=0,"-",E34/D34)</f>
        <v>-</v>
      </c>
      <c r="G34" s="53" t="str">
        <f aca="false">IF(E34="","-",E34*10)</f>
        <v>-</v>
      </c>
    </row>
    <row r="35" customFormat="false" ht="18" hidden="false" customHeight="true" outlineLevel="0" collapsed="false">
      <c r="A35" s="6"/>
      <c r="B35" s="6"/>
      <c r="C35" s="6"/>
      <c r="D35" s="6"/>
      <c r="E35" s="6"/>
      <c r="F35" s="44" t="str">
        <f aca="false">IF(D35=0,"-",E35/D35)</f>
        <v>-</v>
      </c>
      <c r="G35" s="45" t="str">
        <f aca="false">IF(E35="","-",E35*10)</f>
        <v>-</v>
      </c>
    </row>
    <row r="36" customFormat="false" ht="18" hidden="false" customHeight="true" outlineLevel="0" collapsed="false">
      <c r="A36" s="8"/>
      <c r="B36" s="8"/>
      <c r="C36" s="8"/>
      <c r="D36" s="8"/>
      <c r="E36" s="8"/>
      <c r="F36" s="46" t="str">
        <f aca="false">IF(D36=0,"-",E36/D36)</f>
        <v>-</v>
      </c>
      <c r="G36" s="47" t="str">
        <f aca="false">IF(E36="","-",E36*10)</f>
        <v>-</v>
      </c>
    </row>
    <row r="37" customFormat="false" ht="18" hidden="false" customHeight="true" outlineLevel="0" collapsed="false">
      <c r="A37" s="10"/>
      <c r="B37" s="10"/>
      <c r="C37" s="10"/>
      <c r="D37" s="10"/>
      <c r="E37" s="10"/>
      <c r="F37" s="48" t="str">
        <f aca="false">IF(D37=0,"-",E37/D37)</f>
        <v>-</v>
      </c>
      <c r="G37" s="49" t="str">
        <f aca="false">IF(E37="","-",E37*10)</f>
        <v>-</v>
      </c>
    </row>
    <row r="38" customFormat="false" ht="18" hidden="false" customHeight="true" outlineLevel="0" collapsed="false">
      <c r="A38" s="12"/>
      <c r="B38" s="12"/>
      <c r="C38" s="12"/>
      <c r="D38" s="12"/>
      <c r="E38" s="12"/>
      <c r="F38" s="50" t="str">
        <f aca="false">IF(D38=0,"-",E38/D38)</f>
        <v>-</v>
      </c>
      <c r="G38" s="51" t="str">
        <f aca="false">IF(E38="","-",E38*10)</f>
        <v>-</v>
      </c>
    </row>
    <row r="39" customFormat="false" ht="18" hidden="false" customHeight="true" outlineLevel="0" collapsed="false">
      <c r="A39" s="14"/>
      <c r="B39" s="14"/>
      <c r="C39" s="14"/>
      <c r="D39" s="14"/>
      <c r="E39" s="14"/>
      <c r="F39" s="52" t="str">
        <f aca="false">IF(D39=0,"-",E39/D39)</f>
        <v>-</v>
      </c>
      <c r="G39" s="53" t="str">
        <f aca="false">IF(E39="","-",E39*10)</f>
        <v>-</v>
      </c>
    </row>
    <row r="40" customFormat="false" ht="18" hidden="false" customHeight="true" outlineLevel="0" collapsed="false">
      <c r="A40" s="6"/>
      <c r="B40" s="6"/>
      <c r="C40" s="6"/>
      <c r="D40" s="6"/>
      <c r="E40" s="6"/>
      <c r="F40" s="44" t="str">
        <f aca="false">IF(D40=0,"-",E40/D40)</f>
        <v>-</v>
      </c>
      <c r="G40" s="45" t="str">
        <f aca="false">IF(E40="","-",E40*10)</f>
        <v>-</v>
      </c>
    </row>
    <row r="41" customFormat="false" ht="18" hidden="false" customHeight="true" outlineLevel="0" collapsed="false">
      <c r="A41" s="8"/>
      <c r="B41" s="8"/>
      <c r="C41" s="8"/>
      <c r="D41" s="8"/>
      <c r="E41" s="8"/>
      <c r="F41" s="46" t="str">
        <f aca="false">IF(D41=0,"-",E41/D41)</f>
        <v>-</v>
      </c>
      <c r="G41" s="47" t="str">
        <f aca="false">IF(E41="","-",E41*10)</f>
        <v>-</v>
      </c>
    </row>
    <row r="42" customFormat="false" ht="18" hidden="false" customHeight="true" outlineLevel="0" collapsed="false">
      <c r="A42" s="10"/>
      <c r="B42" s="10"/>
      <c r="C42" s="10"/>
      <c r="D42" s="10"/>
      <c r="E42" s="10"/>
      <c r="F42" s="48" t="str">
        <f aca="false">IF(D42=0,"-",E42/D42)</f>
        <v>-</v>
      </c>
      <c r="G42" s="49" t="str">
        <f aca="false">IF(E42="","-",E42*10)</f>
        <v>-</v>
      </c>
    </row>
    <row r="43" customFormat="false" ht="18" hidden="false" customHeight="true" outlineLevel="0" collapsed="false">
      <c r="A43" s="12"/>
      <c r="B43" s="12"/>
      <c r="C43" s="12"/>
      <c r="D43" s="12"/>
      <c r="E43" s="12"/>
      <c r="F43" s="50" t="str">
        <f aca="false">IF(D43=0,"-",E43/D43)</f>
        <v>-</v>
      </c>
      <c r="G43" s="51" t="str">
        <f aca="false">IF(E43="","-",E43*10)</f>
        <v>-</v>
      </c>
    </row>
    <row r="44" customFormat="false" ht="18" hidden="false" customHeight="true" outlineLevel="0" collapsed="false">
      <c r="A44" s="14"/>
      <c r="B44" s="14"/>
      <c r="C44" s="14"/>
      <c r="D44" s="14"/>
      <c r="E44" s="14"/>
      <c r="F44" s="52" t="str">
        <f aca="false">IF(D44=0,"-",E44/D44)</f>
        <v>-</v>
      </c>
      <c r="G44" s="53" t="str">
        <f aca="false">IF(E44="","-",E44*10)</f>
        <v>-</v>
      </c>
    </row>
    <row r="45" customFormat="false" ht="18" hidden="false" customHeight="true" outlineLevel="0" collapsed="false">
      <c r="A45" s="6"/>
      <c r="B45" s="6"/>
      <c r="C45" s="6"/>
      <c r="D45" s="6"/>
      <c r="E45" s="6"/>
      <c r="F45" s="44" t="str">
        <f aca="false">IF(D45=0,"-",E45/D45)</f>
        <v>-</v>
      </c>
      <c r="G45" s="45" t="str">
        <f aca="false">IF(E45="","-",E45*10)</f>
        <v>-</v>
      </c>
    </row>
  </sheetData>
  <mergeCells count="4">
    <mergeCell ref="A1:I1"/>
    <mergeCell ref="A2:I2"/>
    <mergeCell ref="A4:G4"/>
    <mergeCell ref="A13:G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18"/>
    <col collapsed="false" customWidth="true" hidden="false" outlineLevel="0" max="7" min="5" style="0" width="16"/>
    <col collapsed="false" customWidth="true" hidden="false" outlineLevel="0" max="8" min="8" style="0" width="36"/>
  </cols>
  <sheetData>
    <row r="1" customFormat="false" ht="33.75" hidden="false" customHeight="true" outlineLevel="0" collapsed="false">
      <c r="A1" s="1" t="s">
        <v>539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540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21.75" hidden="false" customHeight="true" outlineLevel="0" collapsed="false">
      <c r="A4" s="37" t="s">
        <v>541</v>
      </c>
      <c r="B4" s="37"/>
      <c r="C4" s="37"/>
      <c r="D4" s="37"/>
      <c r="E4" s="37"/>
      <c r="F4" s="37"/>
      <c r="G4" s="37"/>
      <c r="H4" s="37"/>
    </row>
    <row r="5" customFormat="false" ht="18" hidden="false" customHeight="true" outlineLevel="0" collapsed="false">
      <c r="A5" s="4" t="s">
        <v>542</v>
      </c>
      <c r="B5" s="4" t="s">
        <v>543</v>
      </c>
      <c r="C5" s="4" t="s">
        <v>393</v>
      </c>
      <c r="D5" s="4" t="s">
        <v>544</v>
      </c>
      <c r="E5" s="4" t="s">
        <v>545</v>
      </c>
      <c r="F5" s="4" t="s">
        <v>546</v>
      </c>
      <c r="G5" s="4" t="s">
        <v>547</v>
      </c>
      <c r="H5" s="4" t="s">
        <v>548</v>
      </c>
    </row>
    <row r="6" customFormat="false" ht="21.75" hidden="false" customHeight="true" outlineLevel="0" collapsed="false">
      <c r="A6" s="6" t="s">
        <v>549</v>
      </c>
      <c r="B6" s="6" t="s">
        <v>550</v>
      </c>
      <c r="C6" s="6" t="s">
        <v>551</v>
      </c>
      <c r="D6" s="6" t="s">
        <v>552</v>
      </c>
      <c r="E6" s="6" t="s">
        <v>553</v>
      </c>
      <c r="F6" s="6" t="s">
        <v>554</v>
      </c>
      <c r="G6" s="6" t="s">
        <v>555</v>
      </c>
      <c r="H6" s="6" t="s">
        <v>556</v>
      </c>
    </row>
    <row r="7" customFormat="false" ht="21.75" hidden="false" customHeight="true" outlineLevel="0" collapsed="false">
      <c r="A7" s="39" t="s">
        <v>549</v>
      </c>
      <c r="B7" s="39" t="s">
        <v>557</v>
      </c>
      <c r="C7" s="39" t="s">
        <v>551</v>
      </c>
      <c r="D7" s="39" t="s">
        <v>558</v>
      </c>
      <c r="E7" s="39" t="s">
        <v>559</v>
      </c>
      <c r="F7" s="39" t="s">
        <v>560</v>
      </c>
      <c r="G7" s="39" t="s">
        <v>561</v>
      </c>
      <c r="H7" s="39" t="s">
        <v>562</v>
      </c>
    </row>
    <row r="8" customFormat="false" ht="21.75" hidden="false" customHeight="true" outlineLevel="0" collapsed="false">
      <c r="A8" s="39" t="s">
        <v>549</v>
      </c>
      <c r="B8" s="39" t="s">
        <v>557</v>
      </c>
      <c r="C8" s="39" t="s">
        <v>551</v>
      </c>
      <c r="D8" s="39" t="s">
        <v>558</v>
      </c>
      <c r="E8" s="39" t="s">
        <v>559</v>
      </c>
      <c r="F8" s="39" t="s">
        <v>560</v>
      </c>
      <c r="G8" s="39" t="s">
        <v>563</v>
      </c>
      <c r="H8" s="39" t="s">
        <v>564</v>
      </c>
    </row>
    <row r="9" customFormat="false" ht="19.5" hidden="false" customHeight="true" outlineLevel="0" collapsed="false">
      <c r="A9" s="39"/>
      <c r="B9" s="39"/>
      <c r="C9" s="39"/>
      <c r="D9" s="39"/>
      <c r="E9" s="39"/>
      <c r="F9" s="39"/>
      <c r="G9" s="39"/>
      <c r="H9" s="39"/>
    </row>
    <row r="10" customFormat="false" ht="19.5" hidden="false" customHeight="true" outlineLevel="0" collapsed="false">
      <c r="A10" s="39"/>
      <c r="B10" s="39"/>
      <c r="C10" s="39"/>
      <c r="D10" s="39"/>
      <c r="E10" s="39"/>
      <c r="F10" s="39"/>
      <c r="G10" s="39"/>
      <c r="H10" s="39"/>
    </row>
    <row r="11" customFormat="false" ht="19.5" hidden="false" customHeight="true" outlineLevel="0" collapsed="false">
      <c r="A11" s="39"/>
      <c r="B11" s="39"/>
      <c r="C11" s="39"/>
      <c r="D11" s="39"/>
      <c r="E11" s="39"/>
      <c r="F11" s="39"/>
      <c r="G11" s="39"/>
      <c r="H11" s="39"/>
    </row>
    <row r="12" customFormat="false" ht="19.5" hidden="false" customHeight="true" outlineLevel="0" collapsed="false">
      <c r="A12" s="39"/>
      <c r="B12" s="39"/>
      <c r="C12" s="39"/>
      <c r="D12" s="39"/>
      <c r="E12" s="39"/>
      <c r="F12" s="39"/>
      <c r="G12" s="39"/>
      <c r="H12" s="39"/>
    </row>
    <row r="13" customFormat="false" ht="19.5" hidden="false" customHeight="true" outlineLevel="0" collapsed="false">
      <c r="A13" s="39"/>
      <c r="B13" s="39"/>
      <c r="C13" s="39"/>
      <c r="D13" s="39"/>
      <c r="E13" s="39"/>
      <c r="F13" s="39"/>
      <c r="G13" s="39"/>
      <c r="H13" s="39"/>
    </row>
    <row r="14" customFormat="false" ht="19.5" hidden="false" customHeight="true" outlineLevel="0" collapsed="false">
      <c r="A14" s="39"/>
      <c r="B14" s="39"/>
      <c r="C14" s="39"/>
      <c r="D14" s="39"/>
      <c r="E14" s="39"/>
      <c r="F14" s="39"/>
      <c r="G14" s="39"/>
      <c r="H14" s="39"/>
    </row>
    <row r="15" customFormat="false" ht="19.5" hidden="false" customHeight="true" outlineLevel="0" collapsed="false">
      <c r="A15" s="39"/>
      <c r="B15" s="39"/>
      <c r="C15" s="39"/>
      <c r="D15" s="39"/>
      <c r="E15" s="39"/>
      <c r="F15" s="39"/>
      <c r="G15" s="39"/>
      <c r="H15" s="39"/>
    </row>
    <row r="16" customFormat="false" ht="19.5" hidden="false" customHeight="true" outlineLevel="0" collapsed="false">
      <c r="A16" s="39"/>
      <c r="B16" s="39"/>
      <c r="C16" s="39"/>
      <c r="D16" s="39"/>
      <c r="E16" s="39"/>
      <c r="F16" s="39"/>
      <c r="G16" s="39"/>
      <c r="H16" s="39"/>
    </row>
    <row r="17" customFormat="false" ht="19.5" hidden="false" customHeight="true" outlineLevel="0" collapsed="false">
      <c r="A17" s="39"/>
      <c r="B17" s="39"/>
      <c r="C17" s="39"/>
      <c r="D17" s="39"/>
      <c r="E17" s="39"/>
      <c r="F17" s="39"/>
      <c r="G17" s="39"/>
      <c r="H17" s="39"/>
    </row>
    <row r="18" customFormat="false" ht="19.5" hidden="false" customHeight="true" outlineLevel="0" collapsed="false">
      <c r="A18" s="39"/>
      <c r="B18" s="39"/>
      <c r="C18" s="39"/>
      <c r="D18" s="39"/>
      <c r="E18" s="39"/>
      <c r="F18" s="39"/>
      <c r="G18" s="39"/>
      <c r="H18" s="39"/>
    </row>
    <row r="19" customFormat="false" ht="19.5" hidden="false" customHeight="true" outlineLevel="0" collapsed="false">
      <c r="A19" s="39"/>
      <c r="B19" s="39"/>
      <c r="C19" s="39"/>
      <c r="D19" s="39"/>
      <c r="E19" s="39"/>
      <c r="F19" s="39"/>
      <c r="G19" s="39"/>
      <c r="H19" s="39"/>
    </row>
    <row r="20" customFormat="false" ht="19.5" hidden="false" customHeight="true" outlineLevel="0" collapsed="false">
      <c r="A20" s="39"/>
      <c r="B20" s="39"/>
      <c r="C20" s="39"/>
      <c r="D20" s="39"/>
      <c r="E20" s="39"/>
      <c r="F20" s="39"/>
      <c r="G20" s="39"/>
      <c r="H20" s="39"/>
    </row>
    <row r="21" customFormat="false" ht="19.5" hidden="false" customHeight="true" outlineLevel="0" collapsed="false">
      <c r="A21" s="39"/>
      <c r="B21" s="39"/>
      <c r="C21" s="39"/>
      <c r="D21" s="39"/>
      <c r="E21" s="39"/>
      <c r="F21" s="39"/>
      <c r="G21" s="39"/>
      <c r="H21" s="39"/>
    </row>
    <row r="22" customFormat="false" ht="19.5" hidden="false" customHeight="true" outlineLevel="0" collapsed="false">
      <c r="A22" s="39"/>
      <c r="B22" s="39"/>
      <c r="C22" s="39"/>
      <c r="D22" s="39"/>
      <c r="E22" s="39"/>
      <c r="F22" s="39"/>
      <c r="G22" s="39"/>
      <c r="H22" s="39"/>
    </row>
    <row r="23" customFormat="false" ht="19.5" hidden="false" customHeight="true" outlineLevel="0" collapsed="false">
      <c r="A23" s="39"/>
      <c r="B23" s="39"/>
      <c r="C23" s="39"/>
      <c r="D23" s="39"/>
      <c r="E23" s="39"/>
      <c r="F23" s="39"/>
      <c r="G23" s="39"/>
      <c r="H23" s="39"/>
    </row>
    <row r="24" customFormat="false" ht="19.5" hidden="false" customHeight="true" outlineLevel="0" collapsed="false">
      <c r="A24" s="39"/>
      <c r="B24" s="39"/>
      <c r="C24" s="39"/>
      <c r="D24" s="39"/>
      <c r="E24" s="39"/>
      <c r="F24" s="39"/>
      <c r="G24" s="39"/>
      <c r="H24" s="39"/>
    </row>
    <row r="25" customFormat="false" ht="19.5" hidden="false" customHeight="true" outlineLevel="0" collapsed="false">
      <c r="A25" s="39"/>
      <c r="B25" s="39"/>
      <c r="C25" s="39"/>
      <c r="D25" s="39"/>
      <c r="E25" s="39"/>
      <c r="F25" s="39"/>
      <c r="G25" s="39"/>
      <c r="H25" s="39"/>
    </row>
    <row r="26" customFormat="false" ht="19.5" hidden="false" customHeight="true" outlineLevel="0" collapsed="false">
      <c r="A26" s="39"/>
      <c r="B26" s="39"/>
      <c r="C26" s="39"/>
      <c r="D26" s="39"/>
      <c r="E26" s="39"/>
      <c r="F26" s="39"/>
      <c r="G26" s="39"/>
      <c r="H26" s="39"/>
    </row>
    <row r="27" customFormat="false" ht="19.5" hidden="false" customHeight="true" outlineLevel="0" collapsed="false">
      <c r="A27" s="39"/>
      <c r="B27" s="39"/>
      <c r="C27" s="39"/>
      <c r="D27" s="39"/>
      <c r="E27" s="39"/>
      <c r="F27" s="39"/>
      <c r="G27" s="39"/>
      <c r="H27" s="39"/>
    </row>
    <row r="28" customFormat="false" ht="19.5" hidden="false" customHeight="true" outlineLevel="0" collapsed="false">
      <c r="A28" s="39"/>
      <c r="B28" s="39"/>
      <c r="C28" s="39"/>
      <c r="D28" s="39"/>
      <c r="E28" s="39"/>
      <c r="F28" s="39"/>
      <c r="G28" s="39"/>
      <c r="H28" s="39"/>
    </row>
    <row r="29" customFormat="false" ht="19.5" hidden="false" customHeight="true" outlineLevel="0" collapsed="false">
      <c r="A29" s="39"/>
      <c r="B29" s="39"/>
      <c r="C29" s="39"/>
      <c r="D29" s="39"/>
      <c r="E29" s="39"/>
      <c r="F29" s="39"/>
      <c r="G29" s="39"/>
      <c r="H29" s="39"/>
    </row>
    <row r="31" customFormat="false" ht="7.5" hidden="false" customHeight="true" outlineLevel="0" collapsed="false"/>
    <row r="32" customFormat="false" ht="21.75" hidden="false" customHeight="true" outlineLevel="0" collapsed="false">
      <c r="A32" s="40" t="s">
        <v>565</v>
      </c>
      <c r="B32" s="40"/>
      <c r="C32" s="40"/>
      <c r="D32" s="40"/>
      <c r="E32" s="40"/>
      <c r="F32" s="40"/>
      <c r="G32" s="40"/>
      <c r="H32" s="40"/>
    </row>
    <row r="33" customFormat="false" ht="18" hidden="false" customHeight="true" outlineLevel="0" collapsed="false">
      <c r="A33" s="4" t="s">
        <v>566</v>
      </c>
      <c r="B33" s="4" t="s">
        <v>567</v>
      </c>
      <c r="C33" s="4" t="s">
        <v>568</v>
      </c>
      <c r="D33" s="4" t="s">
        <v>544</v>
      </c>
      <c r="E33" s="4" t="s">
        <v>545</v>
      </c>
      <c r="F33" s="4" t="s">
        <v>546</v>
      </c>
      <c r="G33" s="4" t="s">
        <v>569</v>
      </c>
      <c r="H33" s="4" t="s">
        <v>548</v>
      </c>
    </row>
    <row r="34" customFormat="false" ht="21.75" hidden="false" customHeight="true" outlineLevel="0" collapsed="false">
      <c r="A34" s="16" t="s">
        <v>570</v>
      </c>
      <c r="B34" s="16" t="s">
        <v>571</v>
      </c>
      <c r="C34" s="16" t="s">
        <v>572</v>
      </c>
      <c r="D34" s="16" t="s">
        <v>558</v>
      </c>
      <c r="E34" s="16" t="s">
        <v>559</v>
      </c>
      <c r="F34" s="16" t="s">
        <v>573</v>
      </c>
      <c r="G34" s="16" t="s">
        <v>574</v>
      </c>
      <c r="H34" s="16" t="s">
        <v>575</v>
      </c>
    </row>
    <row r="35" customFormat="false" ht="21.75" hidden="false" customHeight="true" outlineLevel="0" collapsed="false">
      <c r="A35" s="16" t="s">
        <v>570</v>
      </c>
      <c r="B35" s="16" t="s">
        <v>557</v>
      </c>
      <c r="C35" s="16" t="s">
        <v>576</v>
      </c>
      <c r="D35" s="16" t="s">
        <v>558</v>
      </c>
      <c r="E35" s="16" t="s">
        <v>559</v>
      </c>
      <c r="F35" s="16" t="s">
        <v>573</v>
      </c>
      <c r="G35" s="16" t="s">
        <v>577</v>
      </c>
      <c r="H35" s="16" t="s">
        <v>578</v>
      </c>
    </row>
    <row r="36" customFormat="false" ht="19.5" hidden="false" customHeight="true" outlineLevel="0" collapsed="false">
      <c r="A36" s="39"/>
      <c r="B36" s="39"/>
      <c r="C36" s="39"/>
      <c r="D36" s="39"/>
      <c r="E36" s="39"/>
      <c r="F36" s="39"/>
      <c r="G36" s="39"/>
      <c r="H36" s="39"/>
    </row>
    <row r="37" customFormat="false" ht="19.5" hidden="false" customHeight="true" outlineLevel="0" collapsed="false">
      <c r="A37" s="39"/>
      <c r="B37" s="39"/>
      <c r="C37" s="39"/>
      <c r="D37" s="39"/>
      <c r="E37" s="39"/>
      <c r="F37" s="39"/>
      <c r="G37" s="39"/>
      <c r="H37" s="39"/>
    </row>
    <row r="38" customFormat="false" ht="19.5" hidden="false" customHeight="true" outlineLevel="0" collapsed="false">
      <c r="A38" s="39"/>
      <c r="B38" s="39"/>
      <c r="C38" s="39"/>
      <c r="D38" s="39"/>
      <c r="E38" s="39"/>
      <c r="F38" s="39"/>
      <c r="G38" s="39"/>
      <c r="H38" s="39"/>
    </row>
    <row r="39" customFormat="false" ht="19.5" hidden="false" customHeight="true" outlineLevel="0" collapsed="false">
      <c r="A39" s="39"/>
      <c r="B39" s="39"/>
      <c r="C39" s="39"/>
      <c r="D39" s="39"/>
      <c r="E39" s="39"/>
      <c r="F39" s="39"/>
      <c r="G39" s="39"/>
      <c r="H39" s="39"/>
    </row>
    <row r="40" customFormat="false" ht="19.5" hidden="false" customHeight="true" outlineLevel="0" collapsed="false">
      <c r="A40" s="39"/>
      <c r="B40" s="39"/>
      <c r="C40" s="39"/>
      <c r="D40" s="39"/>
      <c r="E40" s="39"/>
      <c r="F40" s="39"/>
      <c r="G40" s="39"/>
      <c r="H40" s="39"/>
    </row>
    <row r="41" customFormat="false" ht="19.5" hidden="false" customHeight="true" outlineLevel="0" collapsed="false">
      <c r="A41" s="39"/>
      <c r="B41" s="39"/>
      <c r="C41" s="39"/>
      <c r="D41" s="39"/>
      <c r="E41" s="39"/>
      <c r="F41" s="39"/>
      <c r="G41" s="39"/>
      <c r="H41" s="39"/>
    </row>
    <row r="42" customFormat="false" ht="19.5" hidden="false" customHeight="true" outlineLevel="0" collapsed="false">
      <c r="A42" s="39"/>
      <c r="B42" s="39"/>
      <c r="C42" s="39"/>
      <c r="D42" s="39"/>
      <c r="E42" s="39"/>
      <c r="F42" s="39"/>
      <c r="G42" s="39"/>
      <c r="H42" s="39"/>
    </row>
    <row r="43" customFormat="false" ht="19.5" hidden="false" customHeight="true" outlineLevel="0" collapsed="false">
      <c r="A43" s="39"/>
      <c r="B43" s="39"/>
      <c r="C43" s="39"/>
      <c r="D43" s="39"/>
      <c r="E43" s="39"/>
      <c r="F43" s="39"/>
      <c r="G43" s="39"/>
      <c r="H43" s="39"/>
    </row>
    <row r="44" customFormat="false" ht="19.5" hidden="false" customHeight="true" outlineLevel="0" collapsed="false">
      <c r="A44" s="39"/>
      <c r="B44" s="39"/>
      <c r="C44" s="39"/>
      <c r="D44" s="39"/>
      <c r="E44" s="39"/>
      <c r="F44" s="39"/>
      <c r="G44" s="39"/>
      <c r="H44" s="39"/>
    </row>
    <row r="45" customFormat="false" ht="19.5" hidden="false" customHeight="true" outlineLevel="0" collapsed="false">
      <c r="A45" s="39"/>
      <c r="B45" s="39"/>
      <c r="C45" s="39"/>
      <c r="D45" s="39"/>
      <c r="E45" s="39"/>
      <c r="F45" s="39"/>
      <c r="G45" s="39"/>
      <c r="H45" s="39"/>
    </row>
    <row r="46" customFormat="false" ht="19.5" hidden="false" customHeight="true" outlineLevel="0" collapsed="false">
      <c r="A46" s="39"/>
      <c r="B46" s="39"/>
      <c r="C46" s="39"/>
      <c r="D46" s="39"/>
      <c r="E46" s="39"/>
      <c r="F46" s="39"/>
      <c r="G46" s="39"/>
      <c r="H46" s="39"/>
    </row>
    <row r="47" customFormat="false" ht="19.5" hidden="false" customHeight="true" outlineLevel="0" collapsed="false">
      <c r="A47" s="39"/>
      <c r="B47" s="39"/>
      <c r="C47" s="39"/>
      <c r="D47" s="39"/>
      <c r="E47" s="39"/>
      <c r="F47" s="39"/>
      <c r="G47" s="39"/>
      <c r="H47" s="39"/>
    </row>
    <row r="48" customFormat="false" ht="19.5" hidden="false" customHeight="true" outlineLevel="0" collapsed="false">
      <c r="A48" s="39"/>
      <c r="B48" s="39"/>
      <c r="C48" s="39"/>
      <c r="D48" s="39"/>
      <c r="E48" s="39"/>
      <c r="F48" s="39"/>
      <c r="G48" s="39"/>
      <c r="H48" s="39"/>
    </row>
    <row r="49" customFormat="false" ht="19.5" hidden="false" customHeight="true" outlineLevel="0" collapsed="false">
      <c r="A49" s="39"/>
      <c r="B49" s="39"/>
      <c r="C49" s="39"/>
      <c r="D49" s="39"/>
      <c r="E49" s="39"/>
      <c r="F49" s="39"/>
      <c r="G49" s="39"/>
      <c r="H49" s="39"/>
    </row>
  </sheetData>
  <mergeCells count="4">
    <mergeCell ref="A1:I1"/>
    <mergeCell ref="A2:I2"/>
    <mergeCell ref="A4:H4"/>
    <mergeCell ref="A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6" min="3" style="0" width="14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11" min="9" style="0" width="16"/>
    <col collapsed="false" customWidth="true" hidden="false" outlineLevel="0" max="12" min="12" style="0" width="24"/>
  </cols>
  <sheetData>
    <row r="1" customFormat="false" ht="33.75" hidden="false" customHeight="true" outlineLevel="0" collapsed="false">
      <c r="A1" s="1" t="s">
        <v>579</v>
      </c>
      <c r="B1" s="1"/>
      <c r="C1" s="1"/>
      <c r="D1" s="1"/>
      <c r="E1" s="1"/>
      <c r="F1" s="1"/>
      <c r="G1" s="1"/>
      <c r="H1" s="1"/>
      <c r="I1" s="1"/>
    </row>
    <row r="2" customFormat="false" ht="19.5" hidden="false" customHeight="true" outlineLevel="0" collapsed="false">
      <c r="A2" s="2" t="s">
        <v>580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/>
    <row r="4" customFormat="false" ht="18" hidden="false" customHeight="true" outlineLevel="0" collapsed="false">
      <c r="A4" s="4" t="s">
        <v>533</v>
      </c>
      <c r="B4" s="4" t="s">
        <v>412</v>
      </c>
      <c r="C4" s="4" t="s">
        <v>581</v>
      </c>
      <c r="D4" s="4" t="s">
        <v>582</v>
      </c>
      <c r="E4" s="4" t="s">
        <v>583</v>
      </c>
      <c r="F4" s="4" t="s">
        <v>584</v>
      </c>
      <c r="G4" s="4" t="s">
        <v>585</v>
      </c>
      <c r="H4" s="4" t="s">
        <v>586</v>
      </c>
      <c r="I4" s="4" t="s">
        <v>587</v>
      </c>
      <c r="J4" s="4" t="s">
        <v>588</v>
      </c>
      <c r="K4" s="4" t="s">
        <v>589</v>
      </c>
      <c r="L4" s="4" t="s">
        <v>590</v>
      </c>
    </row>
    <row r="5" customFormat="false" ht="18" hidden="false" customHeight="true" outlineLevel="0" collapsed="false">
      <c r="A5" s="54" t="s">
        <v>553</v>
      </c>
      <c r="B5" s="54" t="s">
        <v>421</v>
      </c>
      <c r="C5" s="39"/>
      <c r="D5" s="39"/>
      <c r="E5" s="39" t="str">
        <f aca="false">IF(C5="","",C5+D5)</f>
        <v/>
      </c>
      <c r="F5" s="39"/>
      <c r="G5" s="55" t="str">
        <f aca="false">IF(E5="","",E5*F5)</f>
        <v/>
      </c>
      <c r="H5" s="39"/>
      <c r="I5" s="55" t="str">
        <f aca="false">IF(H5="","",H5*10)</f>
        <v/>
      </c>
      <c r="J5" s="55" t="str">
        <f aca="false">IF(G5="","",G5+I5)</f>
        <v/>
      </c>
      <c r="K5" s="56" t="str">
        <f aca="false">IF(J5="","",J5-1000)</f>
        <v/>
      </c>
      <c r="L5" s="39"/>
    </row>
    <row r="6" customFormat="false" ht="18" hidden="false" customHeight="true" outlineLevel="0" collapsed="false">
      <c r="A6" s="54" t="s">
        <v>591</v>
      </c>
      <c r="B6" s="54" t="s">
        <v>430</v>
      </c>
      <c r="C6" s="39"/>
      <c r="D6" s="39"/>
      <c r="E6" s="39" t="str">
        <f aca="false">IF(C6="","",C6+D6)</f>
        <v/>
      </c>
      <c r="F6" s="39"/>
      <c r="G6" s="55" t="str">
        <f aca="false">IF(E6="","",E6*F6)</f>
        <v/>
      </c>
      <c r="H6" s="39"/>
      <c r="I6" s="55" t="str">
        <f aca="false">IF(H6="","",H6*10)</f>
        <v/>
      </c>
      <c r="J6" s="55" t="str">
        <f aca="false">IF(G6="","",G6+I6)</f>
        <v/>
      </c>
      <c r="K6" s="56" t="str">
        <f aca="false">IF(J6="","",J6-1000)</f>
        <v/>
      </c>
      <c r="L6" s="39"/>
    </row>
    <row r="7" customFormat="false" ht="18" hidden="false" customHeight="true" outlineLevel="0" collapsed="false">
      <c r="A7" s="54" t="s">
        <v>560</v>
      </c>
      <c r="B7" s="54" t="s">
        <v>438</v>
      </c>
      <c r="C7" s="39"/>
      <c r="D7" s="39"/>
      <c r="E7" s="39" t="str">
        <f aca="false">IF(C7="","",C7+D7)</f>
        <v/>
      </c>
      <c r="F7" s="39"/>
      <c r="G7" s="55" t="str">
        <f aca="false">IF(E7="","",E7*F7)</f>
        <v/>
      </c>
      <c r="H7" s="39"/>
      <c r="I7" s="55" t="str">
        <f aca="false">IF(H7="","",H7*10)</f>
        <v/>
      </c>
      <c r="J7" s="55" t="str">
        <f aca="false">IF(G7="","",G7+I7)</f>
        <v/>
      </c>
      <c r="K7" s="56" t="str">
        <f aca="false">IF(J7="","",J7-1000)</f>
        <v/>
      </c>
      <c r="L7" s="39"/>
    </row>
    <row r="8" customFormat="false" ht="18" hidden="false" customHeight="true" outlineLevel="0" collapsed="false">
      <c r="A8" s="54" t="s">
        <v>592</v>
      </c>
      <c r="B8" s="54" t="s">
        <v>446</v>
      </c>
      <c r="C8" s="39"/>
      <c r="D8" s="39"/>
      <c r="E8" s="39" t="str">
        <f aca="false">IF(C8="","",C8+D8)</f>
        <v/>
      </c>
      <c r="F8" s="39"/>
      <c r="G8" s="55" t="str">
        <f aca="false">IF(E8="","",E8*F8)</f>
        <v/>
      </c>
      <c r="H8" s="39"/>
      <c r="I8" s="55" t="str">
        <f aca="false">IF(H8="","",H8*10)</f>
        <v/>
      </c>
      <c r="J8" s="55" t="str">
        <f aca="false">IF(G8="","",G8+I8)</f>
        <v/>
      </c>
      <c r="K8" s="56" t="str">
        <f aca="false">IF(J8="","",J8-1000)</f>
        <v/>
      </c>
      <c r="L8" s="39"/>
    </row>
    <row r="9" customFormat="false" ht="18" hidden="false" customHeight="true" outlineLevel="0" collapsed="false">
      <c r="A9" s="54" t="s">
        <v>573</v>
      </c>
      <c r="B9" s="54" t="s">
        <v>455</v>
      </c>
      <c r="C9" s="39"/>
      <c r="D9" s="39"/>
      <c r="E9" s="39" t="str">
        <f aca="false">IF(C9="","",C9+D9)</f>
        <v/>
      </c>
      <c r="F9" s="39"/>
      <c r="G9" s="55" t="str">
        <f aca="false">IF(E9="","",E9*F9)</f>
        <v/>
      </c>
      <c r="H9" s="39"/>
      <c r="I9" s="55" t="str">
        <f aca="false">IF(H9="","",H9*10)</f>
        <v/>
      </c>
      <c r="J9" s="55" t="str">
        <f aca="false">IF(G9="","",G9+I9)</f>
        <v/>
      </c>
      <c r="K9" s="56" t="str">
        <f aca="false">IF(J9="","",J9-1000)</f>
        <v/>
      </c>
      <c r="L9" s="39"/>
    </row>
    <row r="10" customFormat="false" ht="18" hidden="false" customHeight="true" outlineLevel="0" collapsed="false">
      <c r="A10" s="57" t="s">
        <v>593</v>
      </c>
      <c r="B10" s="57" t="s">
        <v>463</v>
      </c>
      <c r="C10" s="6"/>
      <c r="D10" s="6"/>
      <c r="E10" s="6" t="str">
        <f aca="false">IF(C10="","",C10+D10)</f>
        <v/>
      </c>
      <c r="F10" s="6"/>
      <c r="G10" s="45" t="str">
        <f aca="false">IF(E10="","",E10*F10)</f>
        <v/>
      </c>
      <c r="H10" s="6"/>
      <c r="I10" s="45" t="str">
        <f aca="false">IF(H10="","",H10*10)</f>
        <v/>
      </c>
      <c r="J10" s="45" t="str">
        <f aca="false">IF(G10="","",G10+I10)</f>
        <v/>
      </c>
      <c r="K10" s="58" t="str">
        <f aca="false">IF(J10="","",J10-1000)</f>
        <v/>
      </c>
      <c r="L10" s="6"/>
    </row>
    <row r="11" customFormat="false" ht="18" hidden="false" customHeight="true" outlineLevel="0" collapsed="false">
      <c r="A11" s="57" t="s">
        <v>594</v>
      </c>
      <c r="B11" s="57" t="s">
        <v>472</v>
      </c>
      <c r="C11" s="6"/>
      <c r="D11" s="6"/>
      <c r="E11" s="6" t="str">
        <f aca="false">IF(C11="","",C11+D11)</f>
        <v/>
      </c>
      <c r="F11" s="6"/>
      <c r="G11" s="45" t="str">
        <f aca="false">IF(E11="","",E11*F11)</f>
        <v/>
      </c>
      <c r="H11" s="6"/>
      <c r="I11" s="45" t="str">
        <f aca="false">IF(H11="","",H11*10)</f>
        <v/>
      </c>
      <c r="J11" s="45" t="str">
        <f aca="false">IF(G11="","",G11+I11)</f>
        <v/>
      </c>
      <c r="K11" s="58" t="str">
        <f aca="false">IF(J11="","",J11-1000)</f>
        <v/>
      </c>
      <c r="L11" s="6"/>
    </row>
    <row r="12" customFormat="false" ht="18" hidden="false" customHeight="true" outlineLevel="0" collapsed="false">
      <c r="A12" s="54" t="s">
        <v>554</v>
      </c>
      <c r="B12" s="54" t="s">
        <v>421</v>
      </c>
      <c r="C12" s="39"/>
      <c r="D12" s="39"/>
      <c r="E12" s="39" t="str">
        <f aca="false">IF(C12="","",C12+D12)</f>
        <v/>
      </c>
      <c r="F12" s="39"/>
      <c r="G12" s="55" t="str">
        <f aca="false">IF(E12="","",E12*F12)</f>
        <v/>
      </c>
      <c r="H12" s="39"/>
      <c r="I12" s="55" t="str">
        <f aca="false">IF(H12="","",H12*10)</f>
        <v/>
      </c>
      <c r="J12" s="55" t="str">
        <f aca="false">IF(G12="","",G12+I12)</f>
        <v/>
      </c>
      <c r="K12" s="56" t="str">
        <f aca="false">IF(J12="","",J12-1000)</f>
        <v/>
      </c>
      <c r="L12" s="39"/>
    </row>
    <row r="13" customFormat="false" ht="18" hidden="false" customHeight="true" outlineLevel="0" collapsed="false">
      <c r="A13" s="54" t="s">
        <v>595</v>
      </c>
      <c r="B13" s="54" t="s">
        <v>430</v>
      </c>
      <c r="C13" s="39"/>
      <c r="D13" s="39"/>
      <c r="E13" s="39" t="str">
        <f aca="false">IF(C13="","",C13+D13)</f>
        <v/>
      </c>
      <c r="F13" s="39"/>
      <c r="G13" s="55" t="str">
        <f aca="false">IF(E13="","",E13*F13)</f>
        <v/>
      </c>
      <c r="H13" s="39"/>
      <c r="I13" s="55" t="str">
        <f aca="false">IF(H13="","",H13*10)</f>
        <v/>
      </c>
      <c r="J13" s="55" t="str">
        <f aca="false">IF(G13="","",G13+I13)</f>
        <v/>
      </c>
      <c r="K13" s="56" t="str">
        <f aca="false">IF(J13="","",J13-1000)</f>
        <v/>
      </c>
      <c r="L13" s="39"/>
    </row>
    <row r="14" customFormat="false" ht="18" hidden="false" customHeight="true" outlineLevel="0" collapsed="false">
      <c r="A14" s="54" t="s">
        <v>596</v>
      </c>
      <c r="B14" s="54" t="s">
        <v>438</v>
      </c>
      <c r="C14" s="39"/>
      <c r="D14" s="39"/>
      <c r="E14" s="39" t="str">
        <f aca="false">IF(C14="","",C14+D14)</f>
        <v/>
      </c>
      <c r="F14" s="39"/>
      <c r="G14" s="55" t="str">
        <f aca="false">IF(E14="","",E14*F14)</f>
        <v/>
      </c>
      <c r="H14" s="39"/>
      <c r="I14" s="55" t="str">
        <f aca="false">IF(H14="","",H14*10)</f>
        <v/>
      </c>
      <c r="J14" s="55" t="str">
        <f aca="false">IF(G14="","",G14+I14)</f>
        <v/>
      </c>
      <c r="K14" s="56" t="str">
        <f aca="false">IF(J14="","",J14-1000)</f>
        <v/>
      </c>
      <c r="L14" s="39"/>
    </row>
    <row r="15" customFormat="false" ht="18" hidden="false" customHeight="true" outlineLevel="0" collapsed="false">
      <c r="A15" s="54" t="s">
        <v>597</v>
      </c>
      <c r="B15" s="54" t="s">
        <v>446</v>
      </c>
      <c r="C15" s="39"/>
      <c r="D15" s="39"/>
      <c r="E15" s="39" t="str">
        <f aca="false">IF(C15="","",C15+D15)</f>
        <v/>
      </c>
      <c r="F15" s="39"/>
      <c r="G15" s="55" t="str">
        <f aca="false">IF(E15="","",E15*F15)</f>
        <v/>
      </c>
      <c r="H15" s="39"/>
      <c r="I15" s="55" t="str">
        <f aca="false">IF(H15="","",H15*10)</f>
        <v/>
      </c>
      <c r="J15" s="55" t="str">
        <f aca="false">IF(G15="","",G15+I15)</f>
        <v/>
      </c>
      <c r="K15" s="56" t="str">
        <f aca="false">IF(J15="","",J15-1000)</f>
        <v/>
      </c>
      <c r="L15" s="39"/>
    </row>
    <row r="16" customFormat="false" ht="18" hidden="false" customHeight="true" outlineLevel="0" collapsed="false">
      <c r="A16" s="54" t="s">
        <v>598</v>
      </c>
      <c r="B16" s="54" t="s">
        <v>455</v>
      </c>
      <c r="C16" s="39"/>
      <c r="D16" s="39"/>
      <c r="E16" s="39" t="str">
        <f aca="false">IF(C16="","",C16+D16)</f>
        <v/>
      </c>
      <c r="F16" s="39"/>
      <c r="G16" s="55" t="str">
        <f aca="false">IF(E16="","",E16*F16)</f>
        <v/>
      </c>
      <c r="H16" s="39"/>
      <c r="I16" s="55" t="str">
        <f aca="false">IF(H16="","",H16*10)</f>
        <v/>
      </c>
      <c r="J16" s="55" t="str">
        <f aca="false">IF(G16="","",G16+I16)</f>
        <v/>
      </c>
      <c r="K16" s="56" t="str">
        <f aca="false">IF(J16="","",J16-1000)</f>
        <v/>
      </c>
      <c r="L16" s="39"/>
    </row>
    <row r="17" customFormat="false" ht="18" hidden="false" customHeight="true" outlineLevel="0" collapsed="false">
      <c r="A17" s="57" t="s">
        <v>599</v>
      </c>
      <c r="B17" s="57" t="s">
        <v>463</v>
      </c>
      <c r="C17" s="6"/>
      <c r="D17" s="6"/>
      <c r="E17" s="6" t="str">
        <f aca="false">IF(C17="","",C17+D17)</f>
        <v/>
      </c>
      <c r="F17" s="6"/>
      <c r="G17" s="45" t="str">
        <f aca="false">IF(E17="","",E17*F17)</f>
        <v/>
      </c>
      <c r="H17" s="6"/>
      <c r="I17" s="45" t="str">
        <f aca="false">IF(H17="","",H17*10)</f>
        <v/>
      </c>
      <c r="J17" s="45" t="str">
        <f aca="false">IF(G17="","",G17+I17)</f>
        <v/>
      </c>
      <c r="K17" s="58" t="str">
        <f aca="false">IF(J17="","",J17-1000)</f>
        <v/>
      </c>
      <c r="L17" s="6"/>
    </row>
    <row r="18" customFormat="false" ht="18" hidden="false" customHeight="true" outlineLevel="0" collapsed="false">
      <c r="A18" s="57" t="s">
        <v>600</v>
      </c>
      <c r="B18" s="57" t="s">
        <v>472</v>
      </c>
      <c r="C18" s="6"/>
      <c r="D18" s="6"/>
      <c r="E18" s="6" t="str">
        <f aca="false">IF(C18="","",C18+D18)</f>
        <v/>
      </c>
      <c r="F18" s="6"/>
      <c r="G18" s="45" t="str">
        <f aca="false">IF(E18="","",E18*F18)</f>
        <v/>
      </c>
      <c r="H18" s="6"/>
      <c r="I18" s="45" t="str">
        <f aca="false">IF(H18="","",H18*10)</f>
        <v/>
      </c>
      <c r="J18" s="45" t="str">
        <f aca="false">IF(G18="","",G18+I18)</f>
        <v/>
      </c>
      <c r="K18" s="58" t="str">
        <f aca="false">IF(J18="","",J18-1000)</f>
        <v/>
      </c>
      <c r="L18" s="6"/>
    </row>
    <row r="19" customFormat="false" ht="18" hidden="false" customHeight="true" outlineLevel="0" collapsed="false">
      <c r="A19" s="54" t="s">
        <v>601</v>
      </c>
      <c r="B19" s="54" t="s">
        <v>421</v>
      </c>
      <c r="C19" s="39"/>
      <c r="D19" s="39"/>
      <c r="E19" s="39" t="str">
        <f aca="false">IF(C19="","",C19+D19)</f>
        <v/>
      </c>
      <c r="F19" s="39"/>
      <c r="G19" s="55" t="str">
        <f aca="false">IF(E19="","",E19*F19)</f>
        <v/>
      </c>
      <c r="H19" s="39"/>
      <c r="I19" s="55" t="str">
        <f aca="false">IF(H19="","",H19*10)</f>
        <v/>
      </c>
      <c r="J19" s="55" t="str">
        <f aca="false">IF(G19="","",G19+I19)</f>
        <v/>
      </c>
      <c r="K19" s="56" t="str">
        <f aca="false">IF(J19="","",J19-1000)</f>
        <v/>
      </c>
      <c r="L19" s="39"/>
    </row>
    <row r="20" customFormat="false" ht="18" hidden="false" customHeight="true" outlineLevel="0" collapsed="false">
      <c r="A20" s="54" t="s">
        <v>602</v>
      </c>
      <c r="B20" s="54" t="s">
        <v>430</v>
      </c>
      <c r="C20" s="39"/>
      <c r="D20" s="39"/>
      <c r="E20" s="39" t="str">
        <f aca="false">IF(C20="","",C20+D20)</f>
        <v/>
      </c>
      <c r="F20" s="39"/>
      <c r="G20" s="55" t="str">
        <f aca="false">IF(E20="","",E20*F20)</f>
        <v/>
      </c>
      <c r="H20" s="39"/>
      <c r="I20" s="55" t="str">
        <f aca="false">IF(H20="","",H20*10)</f>
        <v/>
      </c>
      <c r="J20" s="55" t="str">
        <f aca="false">IF(G20="","",G20+I20)</f>
        <v/>
      </c>
      <c r="K20" s="56" t="str">
        <f aca="false">IF(J20="","",J20-1000)</f>
        <v/>
      </c>
      <c r="L20" s="39"/>
    </row>
    <row r="21" customFormat="false" ht="18" hidden="false" customHeight="true" outlineLevel="0" collapsed="false">
      <c r="A21" s="54" t="s">
        <v>603</v>
      </c>
      <c r="B21" s="54" t="s">
        <v>438</v>
      </c>
      <c r="C21" s="39"/>
      <c r="D21" s="39"/>
      <c r="E21" s="39" t="str">
        <f aca="false">IF(C21="","",C21+D21)</f>
        <v/>
      </c>
      <c r="F21" s="39"/>
      <c r="G21" s="55" t="str">
        <f aca="false">IF(E21="","",E21*F21)</f>
        <v/>
      </c>
      <c r="H21" s="39"/>
      <c r="I21" s="55" t="str">
        <f aca="false">IF(H21="","",H21*10)</f>
        <v/>
      </c>
      <c r="J21" s="55" t="str">
        <f aca="false">IF(G21="","",G21+I21)</f>
        <v/>
      </c>
      <c r="K21" s="56" t="str">
        <f aca="false">IF(J21="","",J21-1000)</f>
        <v/>
      </c>
      <c r="L21" s="39"/>
    </row>
    <row r="22" customFormat="false" ht="18" hidden="false" customHeight="true" outlineLevel="0" collapsed="false">
      <c r="A22" s="54" t="s">
        <v>604</v>
      </c>
      <c r="B22" s="54" t="s">
        <v>446</v>
      </c>
      <c r="C22" s="39"/>
      <c r="D22" s="39"/>
      <c r="E22" s="39" t="str">
        <f aca="false">IF(C22="","",C22+D22)</f>
        <v/>
      </c>
      <c r="F22" s="39"/>
      <c r="G22" s="55" t="str">
        <f aca="false">IF(E22="","",E22*F22)</f>
        <v/>
      </c>
      <c r="H22" s="39"/>
      <c r="I22" s="55" t="str">
        <f aca="false">IF(H22="","",H22*10)</f>
        <v/>
      </c>
      <c r="J22" s="55" t="str">
        <f aca="false">IF(G22="","",G22+I22)</f>
        <v/>
      </c>
      <c r="K22" s="56" t="str">
        <f aca="false">IF(J22="","",J22-1000)</f>
        <v/>
      </c>
      <c r="L22" s="39"/>
    </row>
    <row r="23" customFormat="false" ht="18" hidden="false" customHeight="true" outlineLevel="0" collapsed="false">
      <c r="A23" s="54" t="s">
        <v>605</v>
      </c>
      <c r="B23" s="54" t="s">
        <v>455</v>
      </c>
      <c r="C23" s="39"/>
      <c r="D23" s="39"/>
      <c r="E23" s="39" t="str">
        <f aca="false">IF(C23="","",C23+D23)</f>
        <v/>
      </c>
      <c r="F23" s="39"/>
      <c r="G23" s="55" t="str">
        <f aca="false">IF(E23="","",E23*F23)</f>
        <v/>
      </c>
      <c r="H23" s="39"/>
      <c r="I23" s="55" t="str">
        <f aca="false">IF(H23="","",H23*10)</f>
        <v/>
      </c>
      <c r="J23" s="55" t="str">
        <f aca="false">IF(G23="","",G23+I23)</f>
        <v/>
      </c>
      <c r="K23" s="56" t="str">
        <f aca="false">IF(J23="","",J23-1000)</f>
        <v/>
      </c>
      <c r="L23" s="39"/>
    </row>
    <row r="24" customFormat="false" ht="18" hidden="false" customHeight="true" outlineLevel="0" collapsed="false">
      <c r="A24" s="57" t="s">
        <v>606</v>
      </c>
      <c r="B24" s="57" t="s">
        <v>463</v>
      </c>
      <c r="C24" s="6"/>
      <c r="D24" s="6"/>
      <c r="E24" s="6" t="str">
        <f aca="false">IF(C24="","",C24+D24)</f>
        <v/>
      </c>
      <c r="F24" s="6"/>
      <c r="G24" s="45" t="str">
        <f aca="false">IF(E24="","",E24*F24)</f>
        <v/>
      </c>
      <c r="H24" s="6"/>
      <c r="I24" s="45" t="str">
        <f aca="false">IF(H24="","",H24*10)</f>
        <v/>
      </c>
      <c r="J24" s="45" t="str">
        <f aca="false">IF(G24="","",G24+I24)</f>
        <v/>
      </c>
      <c r="K24" s="58" t="str">
        <f aca="false">IF(J24="","",J24-1000)</f>
        <v/>
      </c>
      <c r="L24" s="6"/>
    </row>
    <row r="25" customFormat="false" ht="18" hidden="false" customHeight="true" outlineLevel="0" collapsed="false">
      <c r="A25" s="57" t="s">
        <v>607</v>
      </c>
      <c r="B25" s="57" t="s">
        <v>472</v>
      </c>
      <c r="C25" s="6"/>
      <c r="D25" s="6"/>
      <c r="E25" s="6" t="str">
        <f aca="false">IF(C25="","",C25+D25)</f>
        <v/>
      </c>
      <c r="F25" s="6"/>
      <c r="G25" s="45" t="str">
        <f aca="false">IF(E25="","",E25*F25)</f>
        <v/>
      </c>
      <c r="H25" s="6"/>
      <c r="I25" s="45" t="str">
        <f aca="false">IF(H25="","",H25*10)</f>
        <v/>
      </c>
      <c r="J25" s="45" t="str">
        <f aca="false">IF(G25="","",G25+I25)</f>
        <v/>
      </c>
      <c r="K25" s="58" t="str">
        <f aca="false">IF(J25="","",J25-1000)</f>
        <v/>
      </c>
      <c r="L25" s="6"/>
    </row>
    <row r="26" customFormat="false" ht="18" hidden="false" customHeight="true" outlineLevel="0" collapsed="false">
      <c r="A26" s="54" t="s">
        <v>608</v>
      </c>
      <c r="B26" s="54" t="s">
        <v>421</v>
      </c>
      <c r="C26" s="39"/>
      <c r="D26" s="39"/>
      <c r="E26" s="39" t="str">
        <f aca="false">IF(C26="","",C26+D26)</f>
        <v/>
      </c>
      <c r="F26" s="39"/>
      <c r="G26" s="55" t="str">
        <f aca="false">IF(E26="","",E26*F26)</f>
        <v/>
      </c>
      <c r="H26" s="39"/>
      <c r="I26" s="55" t="str">
        <f aca="false">IF(H26="","",H26*10)</f>
        <v/>
      </c>
      <c r="J26" s="55" t="str">
        <f aca="false">IF(G26="","",G26+I26)</f>
        <v/>
      </c>
      <c r="K26" s="56" t="str">
        <f aca="false">IF(J26="","",J26-1000)</f>
        <v/>
      </c>
      <c r="L26" s="39"/>
    </row>
    <row r="27" customFormat="false" ht="18" hidden="false" customHeight="true" outlineLevel="0" collapsed="false">
      <c r="A27" s="54" t="s">
        <v>609</v>
      </c>
      <c r="B27" s="54" t="s">
        <v>430</v>
      </c>
      <c r="C27" s="39"/>
      <c r="D27" s="39"/>
      <c r="E27" s="39" t="str">
        <f aca="false">IF(C27="","",C27+D27)</f>
        <v/>
      </c>
      <c r="F27" s="39"/>
      <c r="G27" s="55" t="str">
        <f aca="false">IF(E27="","",E27*F27)</f>
        <v/>
      </c>
      <c r="H27" s="39"/>
      <c r="I27" s="55" t="str">
        <f aca="false">IF(H27="","",H27*10)</f>
        <v/>
      </c>
      <c r="J27" s="55" t="str">
        <f aca="false">IF(G27="","",G27+I27)</f>
        <v/>
      </c>
      <c r="K27" s="56" t="str">
        <f aca="false">IF(J27="","",J27-1000)</f>
        <v/>
      </c>
      <c r="L27" s="39"/>
    </row>
    <row r="28" customFormat="false" ht="18" hidden="false" customHeight="true" outlineLevel="0" collapsed="false">
      <c r="A28" s="54" t="s">
        <v>610</v>
      </c>
      <c r="B28" s="54" t="s">
        <v>438</v>
      </c>
      <c r="C28" s="39"/>
      <c r="D28" s="39"/>
      <c r="E28" s="39" t="str">
        <f aca="false">IF(C28="","",C28+D28)</f>
        <v/>
      </c>
      <c r="F28" s="39"/>
      <c r="G28" s="55" t="str">
        <f aca="false">IF(E28="","",E28*F28)</f>
        <v/>
      </c>
      <c r="H28" s="39"/>
      <c r="I28" s="55" t="str">
        <f aca="false">IF(H28="","",H28*10)</f>
        <v/>
      </c>
      <c r="J28" s="55" t="str">
        <f aca="false">IF(G28="","",G28+I28)</f>
        <v/>
      </c>
      <c r="K28" s="56" t="str">
        <f aca="false">IF(J28="","",J28-1000)</f>
        <v/>
      </c>
      <c r="L28" s="39"/>
    </row>
    <row r="29" customFormat="false" ht="18" hidden="false" customHeight="true" outlineLevel="0" collapsed="false">
      <c r="A29" s="54" t="s">
        <v>611</v>
      </c>
      <c r="B29" s="54" t="s">
        <v>446</v>
      </c>
      <c r="C29" s="39"/>
      <c r="D29" s="39"/>
      <c r="E29" s="39" t="str">
        <f aca="false">IF(C29="","",C29+D29)</f>
        <v/>
      </c>
      <c r="F29" s="39"/>
      <c r="G29" s="55" t="str">
        <f aca="false">IF(E29="","",E29*F29)</f>
        <v/>
      </c>
      <c r="H29" s="39"/>
      <c r="I29" s="55" t="str">
        <f aca="false">IF(H29="","",H29*10)</f>
        <v/>
      </c>
      <c r="J29" s="55" t="str">
        <f aca="false">IF(G29="","",G29+I29)</f>
        <v/>
      </c>
      <c r="K29" s="56" t="str">
        <f aca="false">IF(J29="","",J29-1000)</f>
        <v/>
      </c>
      <c r="L29" s="39"/>
    </row>
    <row r="30" customFormat="false" ht="18" hidden="false" customHeight="true" outlineLevel="0" collapsed="false">
      <c r="A30" s="54" t="s">
        <v>612</v>
      </c>
      <c r="B30" s="54" t="s">
        <v>455</v>
      </c>
      <c r="C30" s="39"/>
      <c r="D30" s="39"/>
      <c r="E30" s="39" t="str">
        <f aca="false">IF(C30="","",C30+D30)</f>
        <v/>
      </c>
      <c r="F30" s="39"/>
      <c r="G30" s="55" t="str">
        <f aca="false">IF(E30="","",E30*F30)</f>
        <v/>
      </c>
      <c r="H30" s="39"/>
      <c r="I30" s="55" t="str">
        <f aca="false">IF(H30="","",H30*10)</f>
        <v/>
      </c>
      <c r="J30" s="55" t="str">
        <f aca="false">IF(G30="","",G30+I30)</f>
        <v/>
      </c>
      <c r="K30" s="56" t="str">
        <f aca="false">IF(J30="","",J30-1000)</f>
        <v/>
      </c>
      <c r="L30" s="39"/>
    </row>
    <row r="31" customFormat="false" ht="18" hidden="false" customHeight="true" outlineLevel="0" collapsed="false">
      <c r="A31" s="57" t="s">
        <v>613</v>
      </c>
      <c r="B31" s="57" t="s">
        <v>463</v>
      </c>
      <c r="C31" s="6"/>
      <c r="D31" s="6"/>
      <c r="E31" s="6" t="str">
        <f aca="false">IF(C31="","",C31+D31)</f>
        <v/>
      </c>
      <c r="F31" s="6"/>
      <c r="G31" s="45" t="str">
        <f aca="false">IF(E31="","",E31*F31)</f>
        <v/>
      </c>
      <c r="H31" s="6"/>
      <c r="I31" s="45" t="str">
        <f aca="false">IF(H31="","",H31*10)</f>
        <v/>
      </c>
      <c r="J31" s="45" t="str">
        <f aca="false">IF(G31="","",G31+I31)</f>
        <v/>
      </c>
      <c r="K31" s="58" t="str">
        <f aca="false">IF(J31="","",J31-1000)</f>
        <v/>
      </c>
      <c r="L31" s="6"/>
    </row>
    <row r="32" customFormat="false" ht="18" hidden="false" customHeight="true" outlineLevel="0" collapsed="false">
      <c r="A32" s="57" t="s">
        <v>614</v>
      </c>
      <c r="B32" s="57" t="s">
        <v>472</v>
      </c>
      <c r="C32" s="6"/>
      <c r="D32" s="6"/>
      <c r="E32" s="6" t="str">
        <f aca="false">IF(C32="","",C32+D32)</f>
        <v/>
      </c>
      <c r="F32" s="6"/>
      <c r="G32" s="45" t="str">
        <f aca="false">IF(E32="","",E32*F32)</f>
        <v/>
      </c>
      <c r="H32" s="6"/>
      <c r="I32" s="45" t="str">
        <f aca="false">IF(H32="","",H32*10)</f>
        <v/>
      </c>
      <c r="J32" s="45" t="str">
        <f aca="false">IF(G32="","",G32+I32)</f>
        <v/>
      </c>
      <c r="K32" s="58" t="str">
        <f aca="false">IF(J32="","",J32-1000)</f>
        <v/>
      </c>
      <c r="L32" s="6"/>
    </row>
    <row r="33" customFormat="false" ht="18" hidden="false" customHeight="true" outlineLevel="0" collapsed="false">
      <c r="A33" s="54" t="s">
        <v>615</v>
      </c>
      <c r="B33" s="54" t="s">
        <v>421</v>
      </c>
      <c r="C33" s="39"/>
      <c r="D33" s="39"/>
      <c r="E33" s="39" t="str">
        <f aca="false">IF(C33="","",C33+D33)</f>
        <v/>
      </c>
      <c r="F33" s="39"/>
      <c r="G33" s="55" t="str">
        <f aca="false">IF(E33="","",E33*F33)</f>
        <v/>
      </c>
      <c r="H33" s="39"/>
      <c r="I33" s="55" t="str">
        <f aca="false">IF(H33="","",H33*10)</f>
        <v/>
      </c>
      <c r="J33" s="55" t="str">
        <f aca="false">IF(G33="","",G33+I33)</f>
        <v/>
      </c>
      <c r="K33" s="56" t="str">
        <f aca="false">IF(J33="","",J33-1000)</f>
        <v/>
      </c>
      <c r="L33" s="39"/>
    </row>
    <row r="34" customFormat="false" ht="18" hidden="false" customHeight="true" outlineLevel="0" collapsed="false">
      <c r="A34" s="54" t="s">
        <v>616</v>
      </c>
      <c r="B34" s="54" t="s">
        <v>430</v>
      </c>
      <c r="C34" s="39"/>
      <c r="D34" s="39"/>
      <c r="E34" s="39" t="str">
        <f aca="false">IF(C34="","",C34+D34)</f>
        <v/>
      </c>
      <c r="F34" s="39"/>
      <c r="G34" s="55" t="str">
        <f aca="false">IF(E34="","",E34*F34)</f>
        <v/>
      </c>
      <c r="H34" s="39"/>
      <c r="I34" s="55" t="str">
        <f aca="false">IF(H34="","",H34*10)</f>
        <v/>
      </c>
      <c r="J34" s="55" t="str">
        <f aca="false">IF(G34="","",G34+I34)</f>
        <v/>
      </c>
      <c r="K34" s="56" t="str">
        <f aca="false">IF(J34="","",J34-1000)</f>
        <v/>
      </c>
      <c r="L34" s="39"/>
    </row>
    <row r="35" customFormat="false" ht="18" hidden="false" customHeight="true" outlineLevel="0" collapsed="false">
      <c r="A35" s="54" t="s">
        <v>617</v>
      </c>
      <c r="B35" s="54" t="s">
        <v>438</v>
      </c>
      <c r="C35" s="39"/>
      <c r="D35" s="39"/>
      <c r="E35" s="39" t="str">
        <f aca="false">IF(C35="","",C35+D35)</f>
        <v/>
      </c>
      <c r="F35" s="39"/>
      <c r="G35" s="55" t="str">
        <f aca="false">IF(E35="","",E35*F35)</f>
        <v/>
      </c>
      <c r="H35" s="39"/>
      <c r="I35" s="55" t="str">
        <f aca="false">IF(H35="","",H35*10)</f>
        <v/>
      </c>
      <c r="J35" s="55" t="str">
        <f aca="false">IF(G35="","",G35+I35)</f>
        <v/>
      </c>
      <c r="K35" s="56" t="str">
        <f aca="false">IF(J35="","",J35-1000)</f>
        <v/>
      </c>
      <c r="L35" s="39"/>
    </row>
    <row r="36" customFormat="false" ht="18" hidden="false" customHeight="true" outlineLevel="0" collapsed="false">
      <c r="A36" s="54" t="s">
        <v>618</v>
      </c>
      <c r="B36" s="54" t="s">
        <v>446</v>
      </c>
      <c r="C36" s="39"/>
      <c r="D36" s="39"/>
      <c r="E36" s="39" t="str">
        <f aca="false">IF(C36="","",C36+D36)</f>
        <v/>
      </c>
      <c r="F36" s="39"/>
      <c r="G36" s="55" t="str">
        <f aca="false">IF(E36="","",E36*F36)</f>
        <v/>
      </c>
      <c r="H36" s="39"/>
      <c r="I36" s="55" t="str">
        <f aca="false">IF(H36="","",H36*10)</f>
        <v/>
      </c>
      <c r="J36" s="55" t="str">
        <f aca="false">IF(G36="","",G36+I36)</f>
        <v/>
      </c>
      <c r="K36" s="56" t="str">
        <f aca="false">IF(J36="","",J36-1000)</f>
        <v/>
      </c>
      <c r="L36" s="39"/>
    </row>
    <row r="37" customFormat="false" ht="18" hidden="false" customHeight="true" outlineLevel="0" collapsed="false">
      <c r="A37" s="54" t="s">
        <v>619</v>
      </c>
      <c r="B37" s="54" t="s">
        <v>455</v>
      </c>
      <c r="C37" s="39"/>
      <c r="D37" s="39"/>
      <c r="E37" s="39" t="str">
        <f aca="false">IF(C37="","",C37+D37)</f>
        <v/>
      </c>
      <c r="F37" s="39"/>
      <c r="G37" s="55" t="str">
        <f aca="false">IF(E37="","",E37*F37)</f>
        <v/>
      </c>
      <c r="H37" s="39"/>
      <c r="I37" s="55" t="str">
        <f aca="false">IF(H37="","",H37*10)</f>
        <v/>
      </c>
      <c r="J37" s="55" t="str">
        <f aca="false">IF(G37="","",G37+I37)</f>
        <v/>
      </c>
      <c r="K37" s="56" t="str">
        <f aca="false">IF(J37="","",J37-1000)</f>
        <v/>
      </c>
      <c r="L37" s="39"/>
    </row>
    <row r="38" customFormat="false" ht="18" hidden="false" customHeight="true" outlineLevel="0" collapsed="false">
      <c r="A38" s="57" t="s">
        <v>620</v>
      </c>
      <c r="B38" s="57" t="s">
        <v>463</v>
      </c>
      <c r="C38" s="6"/>
      <c r="D38" s="6"/>
      <c r="E38" s="6" t="str">
        <f aca="false">IF(C38="","",C38+D38)</f>
        <v/>
      </c>
      <c r="F38" s="6"/>
      <c r="G38" s="45" t="str">
        <f aca="false">IF(E38="","",E38*F38)</f>
        <v/>
      </c>
      <c r="H38" s="6"/>
      <c r="I38" s="45" t="str">
        <f aca="false">IF(H38="","",H38*10)</f>
        <v/>
      </c>
      <c r="J38" s="45" t="str">
        <f aca="false">IF(G38="","",G38+I38)</f>
        <v/>
      </c>
      <c r="K38" s="58" t="str">
        <f aca="false">IF(J38="","",J38-1000)</f>
        <v/>
      </c>
      <c r="L38" s="6"/>
    </row>
    <row r="39" customFormat="false" ht="18" hidden="false" customHeight="true" outlineLevel="0" collapsed="false">
      <c r="A39" s="57" t="s">
        <v>621</v>
      </c>
      <c r="B39" s="57" t="s">
        <v>472</v>
      </c>
      <c r="C39" s="6"/>
      <c r="D39" s="6"/>
      <c r="E39" s="6" t="str">
        <f aca="false">IF(C39="","",C39+D39)</f>
        <v/>
      </c>
      <c r="F39" s="6"/>
      <c r="G39" s="45" t="str">
        <f aca="false">IF(E39="","",E39*F39)</f>
        <v/>
      </c>
      <c r="H39" s="6"/>
      <c r="I39" s="45" t="str">
        <f aca="false">IF(H39="","",H39*10)</f>
        <v/>
      </c>
      <c r="J39" s="45" t="str">
        <f aca="false">IF(G39="","",G39+I39)</f>
        <v/>
      </c>
      <c r="K39" s="58" t="str">
        <f aca="false">IF(J39="","",J39-1000)</f>
        <v/>
      </c>
      <c r="L39" s="6"/>
    </row>
    <row r="40" customFormat="false" ht="18" hidden="false" customHeight="true" outlineLevel="0" collapsed="false">
      <c r="A40" s="54" t="s">
        <v>622</v>
      </c>
      <c r="B40" s="54" t="s">
        <v>421</v>
      </c>
      <c r="C40" s="39"/>
      <c r="D40" s="39"/>
      <c r="E40" s="39" t="str">
        <f aca="false">IF(C40="","",C40+D40)</f>
        <v/>
      </c>
      <c r="F40" s="39"/>
      <c r="G40" s="55" t="str">
        <f aca="false">IF(E40="","",E40*F40)</f>
        <v/>
      </c>
      <c r="H40" s="39"/>
      <c r="I40" s="55" t="str">
        <f aca="false">IF(H40="","",H40*10)</f>
        <v/>
      </c>
      <c r="J40" s="55" t="str">
        <f aca="false">IF(G40="","",G40+I40)</f>
        <v/>
      </c>
      <c r="K40" s="56" t="str">
        <f aca="false">IF(J40="","",J40-1000)</f>
        <v/>
      </c>
      <c r="L40" s="39"/>
    </row>
    <row r="41" customFormat="false" ht="18" hidden="false" customHeight="true" outlineLevel="0" collapsed="false">
      <c r="A41" s="54" t="s">
        <v>623</v>
      </c>
      <c r="B41" s="54" t="s">
        <v>430</v>
      </c>
      <c r="C41" s="39"/>
      <c r="D41" s="39"/>
      <c r="E41" s="39" t="str">
        <f aca="false">IF(C41="","",C41+D41)</f>
        <v/>
      </c>
      <c r="F41" s="39"/>
      <c r="G41" s="55" t="str">
        <f aca="false">IF(E41="","",E41*F41)</f>
        <v/>
      </c>
      <c r="H41" s="39"/>
      <c r="I41" s="55" t="str">
        <f aca="false">IF(H41="","",H41*10)</f>
        <v/>
      </c>
      <c r="J41" s="55" t="str">
        <f aca="false">IF(G41="","",G41+I41)</f>
        <v/>
      </c>
      <c r="K41" s="56" t="str">
        <f aca="false">IF(J41="","",J41-1000)</f>
        <v/>
      </c>
      <c r="L41" s="39"/>
    </row>
    <row r="42" customFormat="false" ht="18" hidden="false" customHeight="true" outlineLevel="0" collapsed="false">
      <c r="A42" s="54" t="s">
        <v>624</v>
      </c>
      <c r="B42" s="54" t="s">
        <v>438</v>
      </c>
      <c r="C42" s="39"/>
      <c r="D42" s="39"/>
      <c r="E42" s="39" t="str">
        <f aca="false">IF(C42="","",C42+D42)</f>
        <v/>
      </c>
      <c r="F42" s="39"/>
      <c r="G42" s="55" t="str">
        <f aca="false">IF(E42="","",E42*F42)</f>
        <v/>
      </c>
      <c r="H42" s="39"/>
      <c r="I42" s="55" t="str">
        <f aca="false">IF(H42="","",H42*10)</f>
        <v/>
      </c>
      <c r="J42" s="55" t="str">
        <f aca="false">IF(G42="","",G42+I42)</f>
        <v/>
      </c>
      <c r="K42" s="56" t="str">
        <f aca="false">IF(J42="","",J42-1000)</f>
        <v/>
      </c>
      <c r="L42" s="39"/>
    </row>
    <row r="43" customFormat="false" ht="18" hidden="false" customHeight="true" outlineLevel="0" collapsed="false">
      <c r="A43" s="54" t="s">
        <v>625</v>
      </c>
      <c r="B43" s="54" t="s">
        <v>446</v>
      </c>
      <c r="C43" s="39"/>
      <c r="D43" s="39"/>
      <c r="E43" s="39" t="str">
        <f aca="false">IF(C43="","",C43+D43)</f>
        <v/>
      </c>
      <c r="F43" s="39"/>
      <c r="G43" s="55" t="str">
        <f aca="false">IF(E43="","",E43*F43)</f>
        <v/>
      </c>
      <c r="H43" s="39"/>
      <c r="I43" s="55" t="str">
        <f aca="false">IF(H43="","",H43*10)</f>
        <v/>
      </c>
      <c r="J43" s="55" t="str">
        <f aca="false">IF(G43="","",G43+I43)</f>
        <v/>
      </c>
      <c r="K43" s="56" t="str">
        <f aca="false">IF(J43="","",J43-1000)</f>
        <v/>
      </c>
      <c r="L43" s="39"/>
    </row>
    <row r="44" customFormat="false" ht="18" hidden="false" customHeight="true" outlineLevel="0" collapsed="false">
      <c r="A44" s="54" t="s">
        <v>626</v>
      </c>
      <c r="B44" s="54" t="s">
        <v>455</v>
      </c>
      <c r="C44" s="39"/>
      <c r="D44" s="39"/>
      <c r="E44" s="39" t="str">
        <f aca="false">IF(C44="","",C44+D44)</f>
        <v/>
      </c>
      <c r="F44" s="39"/>
      <c r="G44" s="55" t="str">
        <f aca="false">IF(E44="","",E44*F44)</f>
        <v/>
      </c>
      <c r="H44" s="39"/>
      <c r="I44" s="55" t="str">
        <f aca="false">IF(H44="","",H44*10)</f>
        <v/>
      </c>
      <c r="J44" s="55" t="str">
        <f aca="false">IF(G44="","",G44+I44)</f>
        <v/>
      </c>
      <c r="K44" s="56" t="str">
        <f aca="false">IF(J44="","",J44-1000)</f>
        <v/>
      </c>
      <c r="L44" s="39"/>
    </row>
    <row r="45" customFormat="false" ht="18" hidden="false" customHeight="true" outlineLevel="0" collapsed="false">
      <c r="A45" s="57" t="s">
        <v>627</v>
      </c>
      <c r="B45" s="57" t="s">
        <v>463</v>
      </c>
      <c r="C45" s="6"/>
      <c r="D45" s="6"/>
      <c r="E45" s="6" t="str">
        <f aca="false">IF(C45="","",C45+D45)</f>
        <v/>
      </c>
      <c r="F45" s="6"/>
      <c r="G45" s="45" t="str">
        <f aca="false">IF(E45="","",E45*F45)</f>
        <v/>
      </c>
      <c r="H45" s="6"/>
      <c r="I45" s="45" t="str">
        <f aca="false">IF(H45="","",H45*10)</f>
        <v/>
      </c>
      <c r="J45" s="45" t="str">
        <f aca="false">IF(G45="","",G45+I45)</f>
        <v/>
      </c>
      <c r="K45" s="58" t="str">
        <f aca="false">IF(J45="","",J45-1000)</f>
        <v/>
      </c>
      <c r="L45" s="6"/>
    </row>
    <row r="46" customFormat="false" ht="18" hidden="false" customHeight="true" outlineLevel="0" collapsed="false">
      <c r="A46" s="57" t="s">
        <v>628</v>
      </c>
      <c r="B46" s="57" t="s">
        <v>472</v>
      </c>
      <c r="C46" s="6"/>
      <c r="D46" s="6"/>
      <c r="E46" s="6" t="str">
        <f aca="false">IF(C46="","",C46+D46)</f>
        <v/>
      </c>
      <c r="F46" s="6"/>
      <c r="G46" s="45" t="str">
        <f aca="false">IF(E46="","",E46*F46)</f>
        <v/>
      </c>
      <c r="H46" s="6"/>
      <c r="I46" s="45" t="str">
        <f aca="false">IF(H46="","",H46*10)</f>
        <v/>
      </c>
      <c r="J46" s="45" t="str">
        <f aca="false">IF(G46="","",G46+I46)</f>
        <v/>
      </c>
      <c r="K46" s="58" t="str">
        <f aca="false">IF(J46="","",J46-1000)</f>
        <v/>
      </c>
      <c r="L46" s="6"/>
    </row>
    <row r="47" customFormat="false" ht="18" hidden="false" customHeight="true" outlineLevel="0" collapsed="false">
      <c r="A47" s="54" t="s">
        <v>629</v>
      </c>
      <c r="B47" s="54" t="s">
        <v>421</v>
      </c>
      <c r="C47" s="39"/>
      <c r="D47" s="39"/>
      <c r="E47" s="39" t="str">
        <f aca="false">IF(C47="","",C47+D47)</f>
        <v/>
      </c>
      <c r="F47" s="39"/>
      <c r="G47" s="55" t="str">
        <f aca="false">IF(E47="","",E47*F47)</f>
        <v/>
      </c>
      <c r="H47" s="39"/>
      <c r="I47" s="55" t="str">
        <f aca="false">IF(H47="","",H47*10)</f>
        <v/>
      </c>
      <c r="J47" s="55" t="str">
        <f aca="false">IF(G47="","",G47+I47)</f>
        <v/>
      </c>
      <c r="K47" s="56" t="str">
        <f aca="false">IF(J47="","",J47-1000)</f>
        <v/>
      </c>
      <c r="L47" s="39"/>
    </row>
    <row r="48" customFormat="false" ht="18" hidden="false" customHeight="true" outlineLevel="0" collapsed="false">
      <c r="A48" s="54" t="s">
        <v>630</v>
      </c>
      <c r="B48" s="54" t="s">
        <v>430</v>
      </c>
      <c r="C48" s="39"/>
      <c r="D48" s="39"/>
      <c r="E48" s="39" t="str">
        <f aca="false">IF(C48="","",C48+D48)</f>
        <v/>
      </c>
      <c r="F48" s="39"/>
      <c r="G48" s="55" t="str">
        <f aca="false">IF(E48="","",E48*F48)</f>
        <v/>
      </c>
      <c r="H48" s="39"/>
      <c r="I48" s="55" t="str">
        <f aca="false">IF(H48="","",H48*10)</f>
        <v/>
      </c>
      <c r="J48" s="55" t="str">
        <f aca="false">IF(G48="","",G48+I48)</f>
        <v/>
      </c>
      <c r="K48" s="56" t="str">
        <f aca="false">IF(J48="","",J48-1000)</f>
        <v/>
      </c>
      <c r="L48" s="39"/>
    </row>
    <row r="49" customFormat="false" ht="18" hidden="false" customHeight="true" outlineLevel="0" collapsed="false">
      <c r="A49" s="54" t="s">
        <v>631</v>
      </c>
      <c r="B49" s="54" t="s">
        <v>438</v>
      </c>
      <c r="C49" s="39"/>
      <c r="D49" s="39"/>
      <c r="E49" s="39" t="str">
        <f aca="false">IF(C49="","",C49+D49)</f>
        <v/>
      </c>
      <c r="F49" s="39"/>
      <c r="G49" s="55" t="str">
        <f aca="false">IF(E49="","",E49*F49)</f>
        <v/>
      </c>
      <c r="H49" s="39"/>
      <c r="I49" s="55" t="str">
        <f aca="false">IF(H49="","",H49*10)</f>
        <v/>
      </c>
      <c r="J49" s="55" t="str">
        <f aca="false">IF(G49="","",G49+I49)</f>
        <v/>
      </c>
      <c r="K49" s="56" t="str">
        <f aca="false">IF(J49="","",J49-1000)</f>
        <v/>
      </c>
      <c r="L49" s="39"/>
    </row>
    <row r="50" customFormat="false" ht="18" hidden="false" customHeight="true" outlineLevel="0" collapsed="false">
      <c r="A50" s="54" t="s">
        <v>632</v>
      </c>
      <c r="B50" s="54" t="s">
        <v>446</v>
      </c>
      <c r="C50" s="39"/>
      <c r="D50" s="39"/>
      <c r="E50" s="39" t="str">
        <f aca="false">IF(C50="","",C50+D50)</f>
        <v/>
      </c>
      <c r="F50" s="39"/>
      <c r="G50" s="55" t="str">
        <f aca="false">IF(E50="","",E50*F50)</f>
        <v/>
      </c>
      <c r="H50" s="39"/>
      <c r="I50" s="55" t="str">
        <f aca="false">IF(H50="","",H50*10)</f>
        <v/>
      </c>
      <c r="J50" s="55" t="str">
        <f aca="false">IF(G50="","",G50+I50)</f>
        <v/>
      </c>
      <c r="K50" s="56" t="str">
        <f aca="false">IF(J50="","",J50-1000)</f>
        <v/>
      </c>
      <c r="L50" s="39"/>
    </row>
    <row r="51" customFormat="false" ht="18" hidden="false" customHeight="true" outlineLevel="0" collapsed="false">
      <c r="A51" s="54" t="s">
        <v>633</v>
      </c>
      <c r="B51" s="54" t="s">
        <v>455</v>
      </c>
      <c r="C51" s="39"/>
      <c r="D51" s="39"/>
      <c r="E51" s="39" t="str">
        <f aca="false">IF(C51="","",C51+D51)</f>
        <v/>
      </c>
      <c r="F51" s="39"/>
      <c r="G51" s="55" t="str">
        <f aca="false">IF(E51="","",E51*F51)</f>
        <v/>
      </c>
      <c r="H51" s="39"/>
      <c r="I51" s="55" t="str">
        <f aca="false">IF(H51="","",H51*10)</f>
        <v/>
      </c>
      <c r="J51" s="55" t="str">
        <f aca="false">IF(G51="","",G51+I51)</f>
        <v/>
      </c>
      <c r="K51" s="56" t="str">
        <f aca="false">IF(J51="","",J51-1000)</f>
        <v/>
      </c>
      <c r="L51" s="39"/>
    </row>
    <row r="52" customFormat="false" ht="18" hidden="false" customHeight="true" outlineLevel="0" collapsed="false">
      <c r="A52" s="57" t="s">
        <v>634</v>
      </c>
      <c r="B52" s="57" t="s">
        <v>463</v>
      </c>
      <c r="C52" s="6"/>
      <c r="D52" s="6"/>
      <c r="E52" s="6" t="str">
        <f aca="false">IF(C52="","",C52+D52)</f>
        <v/>
      </c>
      <c r="F52" s="6"/>
      <c r="G52" s="45" t="str">
        <f aca="false">IF(E52="","",E52*F52)</f>
        <v/>
      </c>
      <c r="H52" s="6"/>
      <c r="I52" s="45" t="str">
        <f aca="false">IF(H52="","",H52*10)</f>
        <v/>
      </c>
      <c r="J52" s="45" t="str">
        <f aca="false">IF(G52="","",G52+I52)</f>
        <v/>
      </c>
      <c r="K52" s="58" t="str">
        <f aca="false">IF(J52="","",J52-1000)</f>
        <v/>
      </c>
      <c r="L52" s="6"/>
    </row>
    <row r="53" customFormat="false" ht="18" hidden="false" customHeight="true" outlineLevel="0" collapsed="false">
      <c r="A53" s="57" t="s">
        <v>635</v>
      </c>
      <c r="B53" s="57" t="s">
        <v>472</v>
      </c>
      <c r="C53" s="6"/>
      <c r="D53" s="6"/>
      <c r="E53" s="6" t="str">
        <f aca="false">IF(C53="","",C53+D53)</f>
        <v/>
      </c>
      <c r="F53" s="6"/>
      <c r="G53" s="45" t="str">
        <f aca="false">IF(E53="","",E53*F53)</f>
        <v/>
      </c>
      <c r="H53" s="6"/>
      <c r="I53" s="45" t="str">
        <f aca="false">IF(H53="","",H53*10)</f>
        <v/>
      </c>
      <c r="J53" s="45" t="str">
        <f aca="false">IF(G53="","",G53+I53)</f>
        <v/>
      </c>
      <c r="K53" s="58" t="str">
        <f aca="false">IF(J53="","",J53-1000)</f>
        <v/>
      </c>
      <c r="L53" s="6"/>
    </row>
    <row r="54" customFormat="false" ht="18" hidden="false" customHeight="true" outlineLevel="0" collapsed="false">
      <c r="A54" s="54" t="s">
        <v>636</v>
      </c>
      <c r="B54" s="54" t="s">
        <v>421</v>
      </c>
      <c r="C54" s="39"/>
      <c r="D54" s="39"/>
      <c r="E54" s="39" t="str">
        <f aca="false">IF(C54="","",C54+D54)</f>
        <v/>
      </c>
      <c r="F54" s="39"/>
      <c r="G54" s="55" t="str">
        <f aca="false">IF(E54="","",E54*F54)</f>
        <v/>
      </c>
      <c r="H54" s="39"/>
      <c r="I54" s="55" t="str">
        <f aca="false">IF(H54="","",H54*10)</f>
        <v/>
      </c>
      <c r="J54" s="55" t="str">
        <f aca="false">IF(G54="","",G54+I54)</f>
        <v/>
      </c>
      <c r="K54" s="56" t="str">
        <f aca="false">IF(J54="","",J54-1000)</f>
        <v/>
      </c>
      <c r="L54" s="39"/>
    </row>
    <row r="55" customFormat="false" ht="18" hidden="false" customHeight="true" outlineLevel="0" collapsed="false">
      <c r="A55" s="54" t="s">
        <v>637</v>
      </c>
      <c r="B55" s="54" t="s">
        <v>430</v>
      </c>
      <c r="C55" s="39"/>
      <c r="D55" s="39"/>
      <c r="E55" s="39" t="str">
        <f aca="false">IF(C55="","",C55+D55)</f>
        <v/>
      </c>
      <c r="F55" s="39"/>
      <c r="G55" s="55" t="str">
        <f aca="false">IF(E55="","",E55*F55)</f>
        <v/>
      </c>
      <c r="H55" s="39"/>
      <c r="I55" s="55" t="str">
        <f aca="false">IF(H55="","",H55*10)</f>
        <v/>
      </c>
      <c r="J55" s="55" t="str">
        <f aca="false">IF(G55="","",G55+I55)</f>
        <v/>
      </c>
      <c r="K55" s="56" t="str">
        <f aca="false">IF(J55="","",J55-1000)</f>
        <v/>
      </c>
      <c r="L55" s="39"/>
    </row>
    <row r="56" customFormat="false" ht="18" hidden="false" customHeight="true" outlineLevel="0" collapsed="false">
      <c r="A56" s="54" t="s">
        <v>638</v>
      </c>
      <c r="B56" s="54" t="s">
        <v>438</v>
      </c>
      <c r="C56" s="39"/>
      <c r="D56" s="39"/>
      <c r="E56" s="39" t="str">
        <f aca="false">IF(C56="","",C56+D56)</f>
        <v/>
      </c>
      <c r="F56" s="39"/>
      <c r="G56" s="55" t="str">
        <f aca="false">IF(E56="","",E56*F56)</f>
        <v/>
      </c>
      <c r="H56" s="39"/>
      <c r="I56" s="55" t="str">
        <f aca="false">IF(H56="","",H56*10)</f>
        <v/>
      </c>
      <c r="J56" s="55" t="str">
        <f aca="false">IF(G56="","",G56+I56)</f>
        <v/>
      </c>
      <c r="K56" s="56" t="str">
        <f aca="false">IF(J56="","",J56-1000)</f>
        <v/>
      </c>
      <c r="L56" s="39"/>
    </row>
    <row r="57" customFormat="false" ht="18" hidden="false" customHeight="true" outlineLevel="0" collapsed="false">
      <c r="A57" s="54" t="s">
        <v>639</v>
      </c>
      <c r="B57" s="54" t="s">
        <v>446</v>
      </c>
      <c r="C57" s="39"/>
      <c r="D57" s="39"/>
      <c r="E57" s="39" t="str">
        <f aca="false">IF(C57="","",C57+D57)</f>
        <v/>
      </c>
      <c r="F57" s="39"/>
      <c r="G57" s="55" t="str">
        <f aca="false">IF(E57="","",E57*F57)</f>
        <v/>
      </c>
      <c r="H57" s="39"/>
      <c r="I57" s="55" t="str">
        <f aca="false">IF(H57="","",H57*10)</f>
        <v/>
      </c>
      <c r="J57" s="55" t="str">
        <f aca="false">IF(G57="","",G57+I57)</f>
        <v/>
      </c>
      <c r="K57" s="56" t="str">
        <f aca="false">IF(J57="","",J57-1000)</f>
        <v/>
      </c>
      <c r="L57" s="39"/>
    </row>
    <row r="58" customFormat="false" ht="18" hidden="false" customHeight="true" outlineLevel="0" collapsed="false">
      <c r="A58" s="54" t="s">
        <v>640</v>
      </c>
      <c r="B58" s="54" t="s">
        <v>455</v>
      </c>
      <c r="C58" s="39"/>
      <c r="D58" s="39"/>
      <c r="E58" s="39" t="str">
        <f aca="false">IF(C58="","",C58+D58)</f>
        <v/>
      </c>
      <c r="F58" s="39"/>
      <c r="G58" s="55" t="str">
        <f aca="false">IF(E58="","",E58*F58)</f>
        <v/>
      </c>
      <c r="H58" s="39"/>
      <c r="I58" s="55" t="str">
        <f aca="false">IF(H58="","",H58*10)</f>
        <v/>
      </c>
      <c r="J58" s="55" t="str">
        <f aca="false">IF(G58="","",G58+I58)</f>
        <v/>
      </c>
      <c r="K58" s="56" t="str">
        <f aca="false">IF(J58="","",J58-1000)</f>
        <v/>
      </c>
      <c r="L58" s="39"/>
    </row>
    <row r="59" customFormat="false" ht="18" hidden="false" customHeight="true" outlineLevel="0" collapsed="false">
      <c r="A59" s="57" t="s">
        <v>641</v>
      </c>
      <c r="B59" s="57" t="s">
        <v>463</v>
      </c>
      <c r="C59" s="6"/>
      <c r="D59" s="6"/>
      <c r="E59" s="6" t="str">
        <f aca="false">IF(C59="","",C59+D59)</f>
        <v/>
      </c>
      <c r="F59" s="6"/>
      <c r="G59" s="45" t="str">
        <f aca="false">IF(E59="","",E59*F59)</f>
        <v/>
      </c>
      <c r="H59" s="6"/>
      <c r="I59" s="45" t="str">
        <f aca="false">IF(H59="","",H59*10)</f>
        <v/>
      </c>
      <c r="J59" s="45" t="str">
        <f aca="false">IF(G59="","",G59+I59)</f>
        <v/>
      </c>
      <c r="K59" s="58" t="str">
        <f aca="false">IF(J59="","",J59-1000)</f>
        <v/>
      </c>
      <c r="L59" s="6"/>
    </row>
    <row r="60" customFormat="false" ht="18" hidden="false" customHeight="true" outlineLevel="0" collapsed="false">
      <c r="A60" s="57" t="s">
        <v>642</v>
      </c>
      <c r="B60" s="57" t="s">
        <v>472</v>
      </c>
      <c r="C60" s="6"/>
      <c r="D60" s="6"/>
      <c r="E60" s="6" t="str">
        <f aca="false">IF(C60="","",C60+D60)</f>
        <v/>
      </c>
      <c r="F60" s="6"/>
      <c r="G60" s="45" t="str">
        <f aca="false">IF(E60="","",E60*F60)</f>
        <v/>
      </c>
      <c r="H60" s="6"/>
      <c r="I60" s="45" t="str">
        <f aca="false">IF(H60="","",H60*10)</f>
        <v/>
      </c>
      <c r="J60" s="45" t="str">
        <f aca="false">IF(G60="","",G60+I60)</f>
        <v/>
      </c>
      <c r="K60" s="58" t="str">
        <f aca="false">IF(J60="","",J60-1000)</f>
        <v/>
      </c>
      <c r="L60" s="6"/>
    </row>
    <row r="61" customFormat="false" ht="18" hidden="false" customHeight="true" outlineLevel="0" collapsed="false">
      <c r="A61" s="54" t="s">
        <v>643</v>
      </c>
      <c r="B61" s="54" t="s">
        <v>421</v>
      </c>
      <c r="C61" s="39"/>
      <c r="D61" s="39"/>
      <c r="E61" s="39" t="str">
        <f aca="false">IF(C61="","",C61+D61)</f>
        <v/>
      </c>
      <c r="F61" s="39"/>
      <c r="G61" s="55" t="str">
        <f aca="false">IF(E61="","",E61*F61)</f>
        <v/>
      </c>
      <c r="H61" s="39"/>
      <c r="I61" s="55" t="str">
        <f aca="false">IF(H61="","",H61*10)</f>
        <v/>
      </c>
      <c r="J61" s="55" t="str">
        <f aca="false">IF(G61="","",G61+I61)</f>
        <v/>
      </c>
      <c r="K61" s="56" t="str">
        <f aca="false">IF(J61="","",J61-1000)</f>
        <v/>
      </c>
      <c r="L61" s="39"/>
    </row>
    <row r="62" customFormat="false" ht="18" hidden="false" customHeight="true" outlineLevel="0" collapsed="false">
      <c r="A62" s="54" t="s">
        <v>644</v>
      </c>
      <c r="B62" s="54" t="s">
        <v>430</v>
      </c>
      <c r="C62" s="39"/>
      <c r="D62" s="39"/>
      <c r="E62" s="39" t="str">
        <f aca="false">IF(C62="","",C62+D62)</f>
        <v/>
      </c>
      <c r="F62" s="39"/>
      <c r="G62" s="55" t="str">
        <f aca="false">IF(E62="","",E62*F62)</f>
        <v/>
      </c>
      <c r="H62" s="39"/>
      <c r="I62" s="55" t="str">
        <f aca="false">IF(H62="","",H62*10)</f>
        <v/>
      </c>
      <c r="J62" s="55" t="str">
        <f aca="false">IF(G62="","",G62+I62)</f>
        <v/>
      </c>
      <c r="K62" s="56" t="str">
        <f aca="false">IF(J62="","",J62-1000)</f>
        <v/>
      </c>
      <c r="L62" s="39"/>
    </row>
    <row r="63" customFormat="false" ht="18" hidden="false" customHeight="true" outlineLevel="0" collapsed="false">
      <c r="A63" s="54" t="s">
        <v>645</v>
      </c>
      <c r="B63" s="54" t="s">
        <v>438</v>
      </c>
      <c r="C63" s="39"/>
      <c r="D63" s="39"/>
      <c r="E63" s="39" t="str">
        <f aca="false">IF(C63="","",C63+D63)</f>
        <v/>
      </c>
      <c r="F63" s="39"/>
      <c r="G63" s="55" t="str">
        <f aca="false">IF(E63="","",E63*F63)</f>
        <v/>
      </c>
      <c r="H63" s="39"/>
      <c r="I63" s="55" t="str">
        <f aca="false">IF(H63="","",H63*10)</f>
        <v/>
      </c>
      <c r="J63" s="55" t="str">
        <f aca="false">IF(G63="","",G63+I63)</f>
        <v/>
      </c>
      <c r="K63" s="56" t="str">
        <f aca="false">IF(J63="","",J63-1000)</f>
        <v/>
      </c>
      <c r="L63" s="39"/>
    </row>
    <row r="64" customFormat="false" ht="18" hidden="false" customHeight="true" outlineLevel="0" collapsed="false">
      <c r="A64" s="54" t="s">
        <v>646</v>
      </c>
      <c r="B64" s="54" t="s">
        <v>446</v>
      </c>
      <c r="C64" s="39"/>
      <c r="D64" s="39"/>
      <c r="E64" s="39" t="str">
        <f aca="false">IF(C64="","",C64+D64)</f>
        <v/>
      </c>
      <c r="F64" s="39"/>
      <c r="G64" s="55" t="str">
        <f aca="false">IF(E64="","",E64*F64)</f>
        <v/>
      </c>
      <c r="H64" s="39"/>
      <c r="I64" s="55" t="str">
        <f aca="false">IF(H64="","",H64*10)</f>
        <v/>
      </c>
      <c r="J64" s="55" t="str">
        <f aca="false">IF(G64="","",G64+I64)</f>
        <v/>
      </c>
      <c r="K64" s="56" t="str">
        <f aca="false">IF(J64="","",J64-1000)</f>
        <v/>
      </c>
      <c r="L64" s="39"/>
    </row>
    <row r="65" customFormat="false" ht="18" hidden="false" customHeight="true" outlineLevel="0" collapsed="false">
      <c r="A65" s="54" t="s">
        <v>647</v>
      </c>
      <c r="B65" s="54" t="s">
        <v>455</v>
      </c>
      <c r="C65" s="39"/>
      <c r="D65" s="39"/>
      <c r="E65" s="39" t="str">
        <f aca="false">IF(C65="","",C65+D65)</f>
        <v/>
      </c>
      <c r="F65" s="39"/>
      <c r="G65" s="55" t="str">
        <f aca="false">IF(E65="","",E65*F65)</f>
        <v/>
      </c>
      <c r="H65" s="39"/>
      <c r="I65" s="55" t="str">
        <f aca="false">IF(H65="","",H65*10)</f>
        <v/>
      </c>
      <c r="J65" s="55" t="str">
        <f aca="false">IF(G65="","",G65+I65)</f>
        <v/>
      </c>
      <c r="K65" s="56" t="str">
        <f aca="false">IF(J65="","",J65-1000)</f>
        <v/>
      </c>
      <c r="L65" s="39"/>
    </row>
    <row r="66" customFormat="false" ht="18" hidden="false" customHeight="true" outlineLevel="0" collapsed="false">
      <c r="A66" s="57" t="s">
        <v>648</v>
      </c>
      <c r="B66" s="57" t="s">
        <v>463</v>
      </c>
      <c r="C66" s="6"/>
      <c r="D66" s="6"/>
      <c r="E66" s="6" t="str">
        <f aca="false">IF(C66="","",C66+D66)</f>
        <v/>
      </c>
      <c r="F66" s="6"/>
      <c r="G66" s="45" t="str">
        <f aca="false">IF(E66="","",E66*F66)</f>
        <v/>
      </c>
      <c r="H66" s="6"/>
      <c r="I66" s="45" t="str">
        <f aca="false">IF(H66="","",H66*10)</f>
        <v/>
      </c>
      <c r="J66" s="45" t="str">
        <f aca="false">IF(G66="","",G66+I66)</f>
        <v/>
      </c>
      <c r="K66" s="58" t="str">
        <f aca="false">IF(J66="","",J66-1000)</f>
        <v/>
      </c>
      <c r="L66" s="6"/>
    </row>
    <row r="67" customFormat="false" ht="18" hidden="false" customHeight="true" outlineLevel="0" collapsed="false">
      <c r="A67" s="57" t="s">
        <v>649</v>
      </c>
      <c r="B67" s="57" t="s">
        <v>472</v>
      </c>
      <c r="C67" s="6"/>
      <c r="D67" s="6"/>
      <c r="E67" s="6" t="str">
        <f aca="false">IF(C67="","",C67+D67)</f>
        <v/>
      </c>
      <c r="F67" s="6"/>
      <c r="G67" s="45" t="str">
        <f aca="false">IF(E67="","",E67*F67)</f>
        <v/>
      </c>
      <c r="H67" s="6"/>
      <c r="I67" s="45" t="str">
        <f aca="false">IF(H67="","",H67*10)</f>
        <v/>
      </c>
      <c r="J67" s="45" t="str">
        <f aca="false">IF(G67="","",G67+I67)</f>
        <v/>
      </c>
      <c r="K67" s="58" t="str">
        <f aca="false">IF(J67="","",J67-1000)</f>
        <v/>
      </c>
      <c r="L67" s="6"/>
    </row>
    <row r="68" customFormat="false" ht="18" hidden="false" customHeight="true" outlineLevel="0" collapsed="false">
      <c r="A68" s="54" t="s">
        <v>650</v>
      </c>
      <c r="B68" s="54" t="s">
        <v>421</v>
      </c>
      <c r="C68" s="39"/>
      <c r="D68" s="39"/>
      <c r="E68" s="39" t="str">
        <f aca="false">IF(C68="","",C68+D68)</f>
        <v/>
      </c>
      <c r="F68" s="39"/>
      <c r="G68" s="55" t="str">
        <f aca="false">IF(E68="","",E68*F68)</f>
        <v/>
      </c>
      <c r="H68" s="39"/>
      <c r="I68" s="55" t="str">
        <f aca="false">IF(H68="","",H68*10)</f>
        <v/>
      </c>
      <c r="J68" s="55" t="str">
        <f aca="false">IF(G68="","",G68+I68)</f>
        <v/>
      </c>
      <c r="K68" s="56" t="str">
        <f aca="false">IF(J68="","",J68-1000)</f>
        <v/>
      </c>
      <c r="L68" s="39"/>
    </row>
    <row r="69" customFormat="false" ht="18" hidden="false" customHeight="true" outlineLevel="0" collapsed="false">
      <c r="A69" s="54" t="s">
        <v>651</v>
      </c>
      <c r="B69" s="54" t="s">
        <v>430</v>
      </c>
      <c r="C69" s="39"/>
      <c r="D69" s="39"/>
      <c r="E69" s="39" t="str">
        <f aca="false">IF(C69="","",C69+D69)</f>
        <v/>
      </c>
      <c r="F69" s="39"/>
      <c r="G69" s="55" t="str">
        <f aca="false">IF(E69="","",E69*F69)</f>
        <v/>
      </c>
      <c r="H69" s="39"/>
      <c r="I69" s="55" t="str">
        <f aca="false">IF(H69="","",H69*10)</f>
        <v/>
      </c>
      <c r="J69" s="55" t="str">
        <f aca="false">IF(G69="","",G69+I69)</f>
        <v/>
      </c>
      <c r="K69" s="56" t="str">
        <f aca="false">IF(J69="","",J69-1000)</f>
        <v/>
      </c>
      <c r="L69" s="39"/>
    </row>
    <row r="70" customFormat="false" ht="18" hidden="false" customHeight="true" outlineLevel="0" collapsed="false">
      <c r="A70" s="54" t="s">
        <v>652</v>
      </c>
      <c r="B70" s="54" t="s">
        <v>438</v>
      </c>
      <c r="C70" s="39"/>
      <c r="D70" s="39"/>
      <c r="E70" s="39" t="str">
        <f aca="false">IF(C70="","",C70+D70)</f>
        <v/>
      </c>
      <c r="F70" s="39"/>
      <c r="G70" s="55" t="str">
        <f aca="false">IF(E70="","",E70*F70)</f>
        <v/>
      </c>
      <c r="H70" s="39"/>
      <c r="I70" s="55" t="str">
        <f aca="false">IF(H70="","",H70*10)</f>
        <v/>
      </c>
      <c r="J70" s="55" t="str">
        <f aca="false">IF(G70="","",G70+I70)</f>
        <v/>
      </c>
      <c r="K70" s="56" t="str">
        <f aca="false">IF(J70="","",J70-1000)</f>
        <v/>
      </c>
      <c r="L70" s="39"/>
    </row>
    <row r="71" customFormat="false" ht="18" hidden="false" customHeight="true" outlineLevel="0" collapsed="false">
      <c r="A71" s="54" t="s">
        <v>653</v>
      </c>
      <c r="B71" s="54" t="s">
        <v>446</v>
      </c>
      <c r="C71" s="39"/>
      <c r="D71" s="39"/>
      <c r="E71" s="39" t="str">
        <f aca="false">IF(C71="","",C71+D71)</f>
        <v/>
      </c>
      <c r="F71" s="39"/>
      <c r="G71" s="55" t="str">
        <f aca="false">IF(E71="","",E71*F71)</f>
        <v/>
      </c>
      <c r="H71" s="39"/>
      <c r="I71" s="55" t="str">
        <f aca="false">IF(H71="","",H71*10)</f>
        <v/>
      </c>
      <c r="J71" s="55" t="str">
        <f aca="false">IF(G71="","",G71+I71)</f>
        <v/>
      </c>
      <c r="K71" s="56" t="str">
        <f aca="false">IF(J71="","",J71-1000)</f>
        <v/>
      </c>
      <c r="L71" s="39"/>
    </row>
    <row r="72" customFormat="false" ht="18" hidden="false" customHeight="true" outlineLevel="0" collapsed="false">
      <c r="A72" s="54" t="s">
        <v>654</v>
      </c>
      <c r="B72" s="54" t="s">
        <v>455</v>
      </c>
      <c r="C72" s="39"/>
      <c r="D72" s="39"/>
      <c r="E72" s="39" t="str">
        <f aca="false">IF(C72="","",C72+D72)</f>
        <v/>
      </c>
      <c r="F72" s="39"/>
      <c r="G72" s="55" t="str">
        <f aca="false">IF(E72="","",E72*F72)</f>
        <v/>
      </c>
      <c r="H72" s="39"/>
      <c r="I72" s="55" t="str">
        <f aca="false">IF(H72="","",H72*10)</f>
        <v/>
      </c>
      <c r="J72" s="55" t="str">
        <f aca="false">IF(G72="","",G72+I72)</f>
        <v/>
      </c>
      <c r="K72" s="56" t="str">
        <f aca="false">IF(J72="","",J72-1000)</f>
        <v/>
      </c>
      <c r="L72" s="39"/>
    </row>
    <row r="73" customFormat="false" ht="18" hidden="false" customHeight="true" outlineLevel="0" collapsed="false">
      <c r="A73" s="57" t="s">
        <v>655</v>
      </c>
      <c r="B73" s="57" t="s">
        <v>463</v>
      </c>
      <c r="C73" s="6"/>
      <c r="D73" s="6"/>
      <c r="E73" s="6" t="str">
        <f aca="false">IF(C73="","",C73+D73)</f>
        <v/>
      </c>
      <c r="F73" s="6"/>
      <c r="G73" s="45" t="str">
        <f aca="false">IF(E73="","",E73*F73)</f>
        <v/>
      </c>
      <c r="H73" s="6"/>
      <c r="I73" s="45" t="str">
        <f aca="false">IF(H73="","",H73*10)</f>
        <v/>
      </c>
      <c r="J73" s="45" t="str">
        <f aca="false">IF(G73="","",G73+I73)</f>
        <v/>
      </c>
      <c r="K73" s="58" t="str">
        <f aca="false">IF(J73="","",J73-1000)</f>
        <v/>
      </c>
      <c r="L73" s="6"/>
    </row>
    <row r="74" customFormat="false" ht="18" hidden="false" customHeight="true" outlineLevel="0" collapsed="false">
      <c r="A74" s="57" t="s">
        <v>656</v>
      </c>
      <c r="B74" s="57" t="s">
        <v>472</v>
      </c>
      <c r="C74" s="6"/>
      <c r="D74" s="6"/>
      <c r="E74" s="6" t="str">
        <f aca="false">IF(C74="","",C74+D74)</f>
        <v/>
      </c>
      <c r="F74" s="6"/>
      <c r="G74" s="45" t="str">
        <f aca="false">IF(E74="","",E74*F74)</f>
        <v/>
      </c>
      <c r="H74" s="6"/>
      <c r="I74" s="45" t="str">
        <f aca="false">IF(H74="","",H74*10)</f>
        <v/>
      </c>
      <c r="J74" s="45" t="str">
        <f aca="false">IF(G74="","",G74+I74)</f>
        <v/>
      </c>
      <c r="K74" s="58" t="str">
        <f aca="false">IF(J74="","",J74-1000)</f>
        <v/>
      </c>
      <c r="L74" s="6"/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2026-03-16T13:27:55Z</dcterms:created>
  <dc:creator>openpyxl</dc:creator>
  <dc:description/>
  <dc:language>en-US</dc:language>
  <cp:lastModifiedBy/>
  <dcterms:modified xsi:type="dcterms:W3CDTF">2026-03-16T13:27:55Z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